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C:\Users\raqueld\Documents\"/>
    </mc:Choice>
  </mc:AlternateContent>
  <xr:revisionPtr revIDLastSave="0" documentId="8_{FAF4A03A-CBE9-457E-9DA5-1F49EE115BCF}" xr6:coauthVersionLast="47" xr6:coauthVersionMax="47" xr10:uidLastSave="{00000000-0000-0000-0000-000000000000}"/>
  <workbookProtection workbookAlgorithmName="SHA-512" workbookHashValue="1+Yv406NYyJtpYnClRh4ZxlSg6CK8tSuEHWpgMRR4vpvr6eAiYS5nWImX4Bco+vdDOMrUavjuzydo6qt746ngQ==" workbookSaltValue="V1ZUAa3E8ZUu2JpE6mhT4w==" workbookSpinCount="100000" lockStructure="1"/>
  <bookViews>
    <workbookView xWindow="-120" yWindow="-120" windowWidth="20730" windowHeight="11160" xr2:uid="{00000000-000D-0000-FFFF-FFFF00000000}"/>
  </bookViews>
  <sheets>
    <sheet name="Cover" sheetId="5" r:id="rId1"/>
    <sheet name="2021-22 Award Round" sheetId="12" r:id="rId2"/>
    <sheet name="2020-21 Award Round" sheetId="11" r:id="rId3"/>
    <sheet name="2019-20 Award Round" sheetId="13" r:id="rId4"/>
    <sheet name="2018-19 Award Round" sheetId="1" r:id="rId5"/>
  </sheets>
  <definedNames>
    <definedName name="_xlnm._FilterDatabase" localSheetId="4" hidden="1">'2018-19 Award Round'!$B$2:$K$19</definedName>
    <definedName name="_xlnm._FilterDatabase" localSheetId="1" hidden="1">'2021-22 Award Round'!$B$3:$K$32</definedName>
    <definedName name="Award_Year" localSheetId="4">MID('2018-19 Award Round'!$A$1,FIND("20",'2018-19 Award Round'!$A$1),4)</definedName>
    <definedName name="Award_Year" localSheetId="3">MID('2019-20 Award Round'!$A$1,FIND("20",'2019-20 Award Round'!$A$1),4)</definedName>
    <definedName name="Award_Year" localSheetId="2">MID('2020-21 Award Round'!$A$1,FIND("20",'2020-21 Award Round'!$A$1),4)</definedName>
    <definedName name="Award_Year" localSheetId="1">MID('2021-22 Award Round'!$A$1,FIND("20",'2021-22 Award Round'!$A$1),4)</definedName>
    <definedName name="LineWrap">145</definedName>
    <definedName name="_xlnm.Print_Area" localSheetId="0">Cover!$B$1:$I$14</definedName>
    <definedName name="Z_1FFE914D_1387_4B08_A82D_A22FAC9F1EC0_.wvu.Cols" localSheetId="0" hidden="1">Cover!$I:$I</definedName>
  </definedNames>
  <calcPr calcId="191028"/>
  <customWorkbookViews>
    <customWorkbookView name="Jeremy Orr - Personal View" guid="{1FFE914D-1387-4B08-A82D-A22FAC9F1EC0}" mergeInterval="0" personalView="1" maximized="1" xWindow="-8" yWindow="-8" windowWidth="1296" windowHeight="1000" activeSheetId="5"/>
    <customWorkbookView name="Parr, Richard - Personal View" guid="{19F573EB-98FE-4AC3-ACE9-44905C2C96C5}" mergeInterval="0" personalView="1" maximized="1" windowWidth="1916" windowHeight="835" activeSheetId="4"/>
    <customWorkbookView name="Julie Allen - Personal View" guid="{924CFBAC-3B24-45EA-9689-BF63B1411D12}" mergeInterval="0" personalView="1" maximized="1" windowWidth="1916" windowHeight="807"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12" l="1"/>
  <c r="B31" i="12"/>
  <c r="A13" i="12" l="1"/>
  <c r="A8" i="12" l="1"/>
  <c r="B21" i="1" a="1"/>
  <c r="B21" i="1" s="1"/>
  <c r="B26" i="11" a="1"/>
  <c r="B26" i="11" s="1"/>
  <c r="B26" i="13" a="1"/>
  <c r="B26" i="13" s="1"/>
  <c r="A26" i="12" a="1"/>
  <c r="A26" i="12" s="1"/>
  <c r="A18" i="12"/>
  <c r="E9" i="12" a="1"/>
  <c r="E9" i="12" s="1"/>
  <c r="B15" i="13" a="1"/>
  <c r="B15" i="13" s="1"/>
  <c r="A3" i="1" a="1"/>
  <c r="A3" i="1" s="1"/>
  <c r="A3" i="11" a="1"/>
  <c r="A3" i="11" s="1"/>
  <c r="A5" i="12" a="1"/>
  <c r="A5" i="12" s="1"/>
  <c r="A3" i="12" a="1"/>
  <c r="A3" i="12" s="1"/>
  <c r="A9" i="1"/>
  <c r="A9" i="13"/>
  <c r="A9" i="11"/>
  <c r="E12" i="5"/>
  <c r="A5" i="11"/>
  <c r="A5" i="13"/>
  <c r="A5" i="1"/>
  <c r="A3" i="13" a="1"/>
  <c r="A3" i="13" s="1"/>
  <c r="D26" i="12"/>
  <c r="B35" i="12" l="1" a="1"/>
  <c r="B35" i="12" s="1"/>
  <c r="B21" i="12" l="1" a="1"/>
  <c r="B21" i="12" s="1"/>
  <c r="D15" i="12"/>
  <c r="F15" i="12" s="1"/>
  <c r="D10" i="12"/>
  <c r="F10" i="12" s="1"/>
  <c r="D7" i="1"/>
  <c r="D12" i="1" s="1"/>
  <c r="D17" i="1" s="1"/>
  <c r="D7" i="13"/>
  <c r="D12" i="13" s="1"/>
  <c r="D7" i="11"/>
  <c r="D12" i="11" s="1"/>
  <c r="D19" i="11" s="1"/>
  <c r="B12" i="11" a="1"/>
  <c r="B12" i="11" s="1"/>
  <c r="B7" i="11"/>
  <c r="B12" i="13" a="1"/>
  <c r="B12" i="13" s="1"/>
  <c r="B7" i="13"/>
  <c r="B12" i="1" a="1"/>
  <c r="B12" i="1" s="1"/>
  <c r="H2" i="13" a="1"/>
  <c r="H2" i="13" s="1"/>
  <c r="H2" i="12" a="1"/>
  <c r="H2" i="12" s="1"/>
  <c r="H2" i="11" a="1"/>
  <c r="H2" i="11" s="1"/>
  <c r="B15" i="11" a="1"/>
  <c r="B15" i="11" s="1"/>
  <c r="D19" i="13" l="1"/>
  <c r="D20" i="13" s="1"/>
  <c r="D17" i="13"/>
  <c r="D20" i="11"/>
  <c r="D17" i="11"/>
  <c r="B19" i="11" s="1"/>
  <c r="D19" i="12"/>
  <c r="D21" i="12" s="1"/>
  <c r="D13" i="11"/>
  <c r="D13" i="1"/>
  <c r="D13" i="13"/>
  <c r="B18" i="13" l="1" a="1"/>
  <c r="B18" i="13" s="1"/>
  <c r="B19" i="13"/>
  <c r="E18" i="13" a="1"/>
  <c r="E18" i="13" s="1"/>
  <c r="E18" i="11" a="1"/>
  <c r="E18" i="11" s="1"/>
  <c r="B18" i="11" a="1"/>
  <c r="B18" i="11" s="1"/>
  <c r="D25" i="12"/>
  <c r="D27" i="12" s="1"/>
  <c r="D30" i="12" s="1"/>
  <c r="D32" i="12" s="1"/>
  <c r="D22" i="12"/>
  <c r="D18" i="1"/>
  <c r="E30" i="12" l="1"/>
  <c r="B15" i="1" a="1"/>
  <c r="B15" i="1" s="1"/>
  <c r="B7" i="1" l="1"/>
  <c r="H2" i="1" l="1" a="1"/>
  <c r="H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Julie Allen</author>
  </authors>
  <commentList>
    <comment ref="A3" authorId="0" shapeId="0" xr:uid="{096C1385-B240-4570-881C-95BA88FB8A1C}">
      <text>
        <r>
          <rPr>
            <sz val="12"/>
            <color indexed="81"/>
            <rFont val="Arial"/>
            <family val="2"/>
          </rPr>
          <t xml:space="preserve">See notes below (no.1).
</t>
        </r>
      </text>
    </comment>
    <comment ref="A5" authorId="0" shapeId="0" xr:uid="{7950F9DB-CD43-4B21-846F-AF96F21509F6}">
      <text>
        <r>
          <rPr>
            <sz val="12"/>
            <color indexed="81"/>
            <rFont val="Arial"/>
            <family val="2"/>
          </rPr>
          <t xml:space="preserve">See notes below (no.1).
</t>
        </r>
      </text>
    </comment>
    <comment ref="B8" authorId="0" shapeId="0" xr:uid="{EA27548E-BE4E-43A4-872B-077C1F5879B2}">
      <text>
        <r>
          <rPr>
            <sz val="12"/>
            <color indexed="81"/>
            <rFont val="Arial"/>
            <family val="2"/>
          </rPr>
          <t xml:space="preserve">See notes below (no.2).
</t>
        </r>
      </text>
    </comment>
    <comment ref="B13" authorId="0" shapeId="0" xr:uid="{A8FCB0E1-A83D-491C-BDF0-47B805DFFBF8}">
      <text>
        <r>
          <rPr>
            <sz val="12"/>
            <color indexed="81"/>
            <rFont val="Arial"/>
            <family val="2"/>
          </rPr>
          <t xml:space="preserve">See notes below (no.3).
</t>
        </r>
      </text>
    </comment>
    <comment ref="B20" authorId="0" shapeId="0" xr:uid="{2866B698-DD52-4526-97AD-C0F68BEDFB4B}">
      <text>
        <r>
          <rPr>
            <sz val="12"/>
            <color indexed="81"/>
            <rFont val="Arial"/>
            <family val="2"/>
          </rPr>
          <t>See notes below (no.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Julie Allen</author>
  </authors>
  <commentList>
    <comment ref="B3" authorId="0" shapeId="0" xr:uid="{96A67824-E9E5-4BC6-8C72-037548D6CA5E}">
      <text>
        <r>
          <rPr>
            <sz val="12"/>
            <color indexed="81"/>
            <rFont val="Arial"/>
            <family val="2"/>
          </rPr>
          <t xml:space="preserve">See notes below (no.1).
</t>
        </r>
      </text>
    </comment>
    <comment ref="C15" authorId="0" shapeId="0" xr:uid="{C9DFBFCB-7612-4C71-AC48-3498F9EFD230}">
      <text>
        <r>
          <rPr>
            <sz val="12"/>
            <color indexed="81"/>
            <rFont val="Arial"/>
            <family val="2"/>
          </rPr>
          <t>See notes below (no. 2)</t>
        </r>
      </text>
    </comment>
    <comment ref="C19" authorId="0" shapeId="0" xr:uid="{58ED5097-E2BE-4FE1-8374-CFFAB4F3E9C6}">
      <text>
        <r>
          <rPr>
            <sz val="12"/>
            <color indexed="81"/>
            <rFont val="Arial"/>
            <family val="2"/>
          </rPr>
          <t>See notes below (no. 3)</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Julie Allen</author>
  </authors>
  <commentList>
    <comment ref="B3" authorId="0" shapeId="0" xr:uid="{395320AC-4637-486C-BA50-B22E90E11399}">
      <text>
        <r>
          <rPr>
            <sz val="12"/>
            <color indexed="81"/>
            <rFont val="Arial"/>
            <family val="2"/>
          </rPr>
          <t xml:space="preserve">See notes below (no.1).
</t>
        </r>
      </text>
    </comment>
    <comment ref="C15" authorId="0" shapeId="0" xr:uid="{DB52C419-D802-448E-AFE0-61B0AAF5769A}">
      <text>
        <r>
          <rPr>
            <sz val="12"/>
            <color indexed="81"/>
            <rFont val="Arial"/>
            <family val="2"/>
          </rPr>
          <t>See notes below (no. 2)</t>
        </r>
      </text>
    </comment>
    <comment ref="C19" authorId="0" shapeId="0" xr:uid="{34EF4F5E-EA59-4234-BF7A-4C3BAB71DD6F}">
      <text>
        <r>
          <rPr>
            <sz val="12"/>
            <color indexed="81"/>
            <rFont val="Arial"/>
            <family val="2"/>
          </rPr>
          <t>See notes below (no. 3)</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Julie Allen</author>
  </authors>
  <commentList>
    <comment ref="B3" authorId="0" shapeId="0" xr:uid="{B3182519-5AA0-4D43-8719-B99DA2A6AA93}">
      <text>
        <r>
          <rPr>
            <sz val="12"/>
            <color indexed="81"/>
            <rFont val="Arial"/>
            <family val="2"/>
          </rPr>
          <t xml:space="preserve">See notes below (no.1).
</t>
        </r>
      </text>
    </comment>
    <comment ref="C15" authorId="0" shapeId="0" xr:uid="{BA0C73FC-0060-492A-960D-EEED2DAFACA5}">
      <text>
        <r>
          <rPr>
            <sz val="12"/>
            <color indexed="81"/>
            <rFont val="Arial"/>
            <family val="2"/>
          </rPr>
          <t>See notes below (no. 2)</t>
        </r>
      </text>
    </comment>
    <comment ref="C17" authorId="0" shapeId="0" xr:uid="{3B540C2B-DE99-4615-93DB-633843CAC7BF}">
      <text>
        <r>
          <rPr>
            <sz val="12"/>
            <color indexed="81"/>
            <rFont val="Arial"/>
            <family val="2"/>
          </rPr>
          <t>See notes below (no. 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<sst xmlns="http://schemas.openxmlformats.org/spreadsheetml/2006/main" count="96" uniqueCount="54">
  <si>
    <t>Local Clinical Excellence Awards Financial Monitoring 2021/22</t>
  </si>
  <si>
    <t>This spreadsheet will help employers</t>
  </si>
  <si>
    <t>•   ensure minimum level of funds for investment in LCEAs in 2021/22 have been allocated</t>
  </si>
  <si>
    <t>•   develop the financial element of their end of year report.</t>
  </si>
  <si>
    <t>All green cells require employer inputs. Hover your mouse cursor over the cells containing the red triangle for additional information.</t>
  </si>
  <si>
    <t>Orange cells hold set values e.g., the values of the CEA points and investment ratios for each round.</t>
  </si>
  <si>
    <t xml:space="preserve">Local CEA Financial Monitoring Status: 2021-22 Award Round </t>
  </si>
  <si>
    <t>Scalar</t>
  </si>
  <si>
    <t>Number of eligible consultants (FTE)</t>
  </si>
  <si>
    <t>Multiplication of investment ratio by eligible consultants</t>
  </si>
  <si>
    <t>Number of eligible consultants (headcount)</t>
  </si>
  <si>
    <t>Cumulative investment ratio from previous years</t>
  </si>
  <si>
    <t>Multiplication of cumulative investment ratio by eligible consultants</t>
  </si>
  <si>
    <t>Total number of eligible consultants</t>
  </si>
  <si>
    <t>Value of CEA point for the purpose of calculating the minimum investment in Local CEAs</t>
  </si>
  <si>
    <t>Value of Awards</t>
  </si>
  <si>
    <t>Including ENIC costs</t>
  </si>
  <si>
    <t>6.    Add any net underspends or correction overpayments against minimum investment value from previous years.</t>
  </si>
  <si>
    <t>Amount available to be offered as new awards, after steps 6 and 7.</t>
  </si>
  <si>
    <r>
      <t>8.</t>
    </r>
    <r>
      <rPr>
        <b/>
        <sz val="7"/>
        <color rgb="FF121A3C"/>
        <rFont val="Times New Roman"/>
        <family val="1"/>
      </rPr>
      <t xml:space="preserve">    </t>
    </r>
    <r>
      <rPr>
        <b/>
        <sz val="12"/>
        <color rgb="FF121A3C"/>
        <rFont val="Arial"/>
        <family val="2"/>
      </rPr>
      <t>Offer new awards of the same value to each eligible consultant</t>
    </r>
  </si>
  <si>
    <t>Total value of new awards to be offered in 2021-22</t>
  </si>
  <si>
    <t>Award to be offered to each eligible consultant</t>
  </si>
  <si>
    <t>Notes</t>
  </si>
  <si>
    <t>The 0.218 investment ratio represents the points per FTE for 2021/22. This is the additional in year funding that increases the minimum level of investment in LCEAs.</t>
  </si>
  <si>
    <t>The 1.024 investment ratio represents the total cumulative investment ratio from the previous three years (2018/19 – 2020/21).  This build up in the level of investment awards reflects previous investment levels as awards were paid on a consolidated basis until retirement.  Under the Schedule 30 arrangements awards are time limited and non-consolidated, allowing for reinvestment of the released funds when the award ends. The released funds are then added to the investment funds for new LCEAs for the following year up to 2021/22.</t>
  </si>
  <si>
    <t>Value of CEA point as set out in the pay and conditions circular (M&amp;D) 3/2021.</t>
  </si>
  <si>
    <t>In determining actual spend employers will need to consider any savings/costs associated with consultants with time limited awards moving between trusts or leaving the NHS.</t>
  </si>
  <si>
    <t xml:space="preserve">In 2021/22 employers were authorised to redistribute available funds equally among eligible consultants as a one‐off, non‐consolidated payment in place of normal LCEA rounds, due to exceptional circumstances presented by the pandemic. For 2021/22 it is therefore possible for part time staff to receive full value awards. </t>
  </si>
  <si>
    <t>For the 2021 round covering 1 April 2021 to 31 March 2022 and for this round only, this equal distribution shall include and be made in full to consultants on the 2003 TCS who have completed a minimum of 12 months of service and who:</t>
  </si>
  <si>
    <t>• are part-time consultants (less than full time (LTFT))</t>
  </si>
  <si>
    <t>• are not at work by reason of sickness, including sickness or self- isolation relating to the COVID-19 pandemic</t>
  </si>
  <si>
    <t>• are absent on maternity, paternity, adoption or shared parental leave</t>
  </si>
  <si>
    <t>• are clinical academics employed via an honorary contract (which incorporates the terms of the Consultant Contract 2003)</t>
  </si>
  <si>
    <t>• work for multiple employers (these consultants will only be eligible for a single payment from their main substantive employer)</t>
  </si>
  <si>
    <t>• are employed on a fixed term basis.</t>
  </si>
  <si>
    <t xml:space="preserve">Local CEA Financial Monitoring Status: 2020-21 Award Round </t>
  </si>
  <si>
    <t>investment ratio</t>
  </si>
  <si>
    <t>Under-/Overspend on awards (an underspend is shown as a positive figure)</t>
  </si>
  <si>
    <t>4. Determine the total value of two year awards (for 2021-22 round)</t>
  </si>
  <si>
    <t>Total precommitment in 2021/22</t>
  </si>
  <si>
    <t xml:space="preserve">on a full-time equivalent basis. They should have at least one year's experience and should not hold a Level 9 award, a national award or distinction award.  </t>
  </si>
  <si>
    <t>Employers may deem other consultants eligible such as clinical academics or those on pre-2003 contracts.</t>
  </si>
  <si>
    <t>Overspends or underspends might occur when insufficient quality applications are received (underspend) or where applications can't be separated</t>
  </si>
  <si>
    <t>or an award is made on appeal (overspend) or where the cumulative value of the investment funds has not been taken into account.</t>
  </si>
  <si>
    <t>Overspends may also have been made to take account of underspends in earlier years of the interim period.</t>
  </si>
  <si>
    <t xml:space="preserve">In 2020/21 employers were authorised to redistribute available funds equally among eligible consultants as a one‐off, non‐consolidated payment in place of normal LCEA rounds, </t>
  </si>
  <si>
    <t xml:space="preserve">due to exceptional circumstances presented by the pandemic. For 2020/21 it was therefore possible for part time staff to receive full value awards. </t>
  </si>
  <si>
    <t xml:space="preserve">Local CEA Financial Monitoring Status: 2019-20 Award Round </t>
  </si>
  <si>
    <t>Investment ratio</t>
  </si>
  <si>
    <t>4. Determine the total value of three year awards (for 2021-22 round)</t>
  </si>
  <si>
    <t xml:space="preserve">For 2018/19 – 2019/20, points were calculated on headcount, but part-time staff were only eligible for a pro-rated award value.  </t>
  </si>
  <si>
    <t xml:space="preserve">Local CEA Financial Monitoring Status: 2018-19 Award Round </t>
  </si>
  <si>
    <t>Net underspend on awards</t>
  </si>
  <si>
    <t xml:space="preserve"> or an award is made on appeal (overspend) or where the cumulative value of the investment funds has not been taken into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</si>
</sst>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0.000"/>
    <numFmt numFmtId="166" formatCode="0.0"/>
  </numFmts>
  <fonts count="27" x14ac:knownFonts="1">
    <font>
      <sz val="11"/>
      <color theme="1"/>
      <name val="Calibri"/>
      <family val="2"/>
      <scheme val="minor"/>
    </font>
    <font>
      <sz val="11"/>
      <color theme="1"/>
      <name val="Arial"/>
      <family val="2"/>
    </font>
    <font>
      <b/>
      <sz val="12"/>
      <color theme="1"/>
      <name val="Arial"/>
      <family val="2"/>
    </font>
    <font>
      <sz val="12"/>
      <color theme="1"/>
      <name val="Arial"/>
      <family val="2"/>
    </font>
    <font>
      <sz val="12"/>
      <name val="Arial"/>
      <family val="2"/>
    </font>
    <font>
      <b/>
      <sz val="12"/>
      <name val="Arial"/>
      <family val="2"/>
    </font>
    <font>
      <b/>
      <sz val="22"/>
      <color theme="1"/>
      <name val="Arial"/>
      <family val="2"/>
    </font>
    <font>
      <sz val="12"/>
      <color indexed="81"/>
      <name val="Arial"/>
      <family val="2"/>
    </font>
    <font>
      <sz val="12"/>
      <color theme="0"/>
      <name val="Arial"/>
      <family val="2"/>
    </font>
    <font>
      <sz val="11"/>
      <color theme="1"/>
      <name val="Calibri"/>
      <family val="2"/>
      <scheme val="minor"/>
    </font>
    <font>
      <b/>
      <sz val="22"/>
      <name val="Arial"/>
      <family val="2"/>
    </font>
    <font>
      <b/>
      <sz val="11"/>
      <color indexed="8"/>
      <name val="Calibri"/>
      <family val="2"/>
      <scheme val="minor"/>
    </font>
    <font>
      <sz val="12"/>
      <color rgb="FFFF0000"/>
      <name val="Arial"/>
      <family val="2"/>
    </font>
    <font>
      <b/>
      <i/>
      <sz val="12"/>
      <name val="Arial"/>
      <family val="2"/>
    </font>
    <font>
      <b/>
      <i/>
      <sz val="12"/>
      <color theme="1"/>
      <name val="Arial"/>
      <family val="2"/>
    </font>
    <font>
      <i/>
      <sz val="12"/>
      <color theme="1"/>
      <name val="Arial"/>
      <family val="2"/>
    </font>
    <font>
      <b/>
      <sz val="12"/>
      <color indexed="8"/>
      <name val="Arial"/>
      <family val="2"/>
    </font>
    <font>
      <sz val="12"/>
      <color rgb="FF121A3C"/>
      <name val="Arial"/>
      <family val="2"/>
    </font>
    <font>
      <b/>
      <sz val="7"/>
      <color rgb="FF121A3C"/>
      <name val="Times New Roman"/>
      <family val="1"/>
    </font>
    <font>
      <b/>
      <sz val="12"/>
      <color rgb="FF121A3C"/>
      <name val="Arial"/>
      <family val="2"/>
    </font>
    <font>
      <sz val="12"/>
      <color rgb="FFA20000"/>
      <name val="Arial"/>
      <family val="2"/>
    </font>
    <font>
      <sz val="26"/>
      <color theme="0"/>
      <name val="Arial"/>
      <family val="2"/>
    </font>
    <font>
      <sz val="11"/>
      <color theme="0"/>
      <name val="Arial"/>
      <family val="2"/>
    </font>
    <font>
      <sz val="14"/>
      <color theme="0"/>
      <name val="Arial"/>
      <family val="2"/>
    </font>
    <font>
      <sz val="22"/>
      <color theme="0"/>
      <name val="Arial"/>
      <family val="2"/>
    </font>
    <font>
      <b/>
      <sz val="14"/>
      <name val="Arial"/>
      <family val="2"/>
    </font>
    <font>
      <b/>
      <sz val="12"/>
      <color theme="5" tint="-0.249977111117893"/>
      <name val="Arial"/>
      <family val="2"/>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rgb="FF121A3D"/>
        <bgColor indexed="64"/>
      </patternFill>
    </fill>
  </fills>
  <borders count="18">
    <border>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auto="1"/>
      </bottom>
      <diagonal/>
    </border>
    <border>
      <left style="medium">
        <color indexed="64"/>
      </left>
      <right style="medium">
        <color auto="1"/>
      </right>
      <top/>
      <bottom style="medium">
        <color auto="1"/>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9" fillId="0" borderId="0" applyFont="0" applyFill="0" applyBorder="0" applyAlignment="0" applyProtection="0"/>
  </cellStyleXfs>
  <cellXfs count="138">
    <xf numFmtId="0" fontId="0" fillId="0" borderId="0" xfId="0"/>
    <xf numFmtId="0" fontId="1" fillId="0" borderId="0" xfId="0" applyFont="1"/>
    <xf numFmtId="0" fontId="2" fillId="0" borderId="0" xfId="0" applyFont="1"/>
    <xf numFmtId="0" fontId="3" fillId="0" borderId="0" xfId="0" applyFont="1"/>
    <xf numFmtId="0" fontId="6" fillId="0" borderId="0" xfId="0" applyFont="1"/>
    <xf numFmtId="0" fontId="3" fillId="0" borderId="0" xfId="0" applyFont="1" applyAlignment="1">
      <alignment horizontal="center" vertical="center"/>
    </xf>
    <xf numFmtId="164" fontId="3" fillId="0" borderId="7" xfId="0" applyNumberFormat="1" applyFont="1" applyBorder="1"/>
    <xf numFmtId="164" fontId="2" fillId="0" borderId="0" xfId="0" applyNumberFormat="1" applyFont="1"/>
    <xf numFmtId="164" fontId="3" fillId="0" borderId="0" xfId="0" applyNumberFormat="1" applyFont="1"/>
    <xf numFmtId="164" fontId="5" fillId="0" borderId="0" xfId="0" applyNumberFormat="1" applyFont="1"/>
    <xf numFmtId="0" fontId="12" fillId="0" borderId="0" xfId="0" applyFont="1" applyAlignment="1">
      <alignment vertical="center" wrapText="1"/>
    </xf>
    <xf numFmtId="0" fontId="0" fillId="0" borderId="0" xfId="0" applyAlignment="1">
      <alignment vertical="top" wrapText="1"/>
    </xf>
    <xf numFmtId="164" fontId="2" fillId="4" borderId="7" xfId="0" applyNumberFormat="1" applyFont="1" applyFill="1" applyBorder="1" applyAlignment="1">
      <alignment horizontal="right" vertical="center"/>
    </xf>
    <xf numFmtId="0" fontId="3" fillId="0" borderId="0" xfId="0" applyFont="1" applyAlignment="1">
      <alignment horizontal="left" vertical="center"/>
    </xf>
    <xf numFmtId="0" fontId="1" fillId="0" borderId="12" xfId="0" applyFont="1" applyBorder="1"/>
    <xf numFmtId="165" fontId="2" fillId="4" borderId="8" xfId="0" applyNumberFormat="1" applyFont="1" applyFill="1" applyBorder="1" applyAlignment="1">
      <alignment horizontal="right" vertical="center"/>
    </xf>
    <xf numFmtId="0" fontId="2" fillId="0" borderId="8" xfId="0" applyFont="1" applyBorder="1" applyAlignment="1">
      <alignment horizontal="right" wrapText="1"/>
    </xf>
    <xf numFmtId="0" fontId="14" fillId="0" borderId="0" xfId="0" applyFont="1"/>
    <xf numFmtId="10" fontId="2" fillId="4" borderId="7" xfId="1" applyNumberFormat="1" applyFont="1" applyFill="1" applyBorder="1" applyAlignment="1">
      <alignment horizontal="right" vertical="center"/>
    </xf>
    <xf numFmtId="164" fontId="3" fillId="3" borderId="8" xfId="0" applyNumberFormat="1" applyFont="1" applyFill="1" applyBorder="1" applyProtection="1">
      <protection locked="0"/>
    </xf>
    <xf numFmtId="4" fontId="2" fillId="0" borderId="8" xfId="0" applyNumberFormat="1" applyFont="1" applyBorder="1" applyAlignment="1">
      <alignment horizontal="right" vertical="center"/>
    </xf>
    <xf numFmtId="0" fontId="2" fillId="0" borderId="9" xfId="0" applyFont="1" applyBorder="1" applyAlignment="1">
      <alignment horizontal="left" wrapText="1"/>
    </xf>
    <xf numFmtId="0" fontId="3" fillId="0" borderId="7" xfId="0" applyFont="1" applyBorder="1" applyAlignment="1">
      <alignment horizontal="left" wrapText="1"/>
    </xf>
    <xf numFmtId="164" fontId="2" fillId="0" borderId="8" xfId="0" applyNumberFormat="1" applyFont="1" applyBorder="1"/>
    <xf numFmtId="166" fontId="1" fillId="0" borderId="0" xfId="0" applyNumberFormat="1" applyFont="1"/>
    <xf numFmtId="0" fontId="2" fillId="0" borderId="0" xfId="0" applyFont="1" applyAlignment="1">
      <alignment horizontal="left" wrapText="1"/>
    </xf>
    <xf numFmtId="164" fontId="4" fillId="0" borderId="0" xfId="0" applyNumberFormat="1" applyFont="1"/>
    <xf numFmtId="0" fontId="14" fillId="0" borderId="0" xfId="0" applyFont="1" applyAlignment="1">
      <alignment vertical="center"/>
    </xf>
    <xf numFmtId="0" fontId="15" fillId="0" borderId="0" xfId="0" applyFont="1" applyAlignment="1">
      <alignment horizontal="left" vertical="center"/>
    </xf>
    <xf numFmtId="0" fontId="2" fillId="0" borderId="8" xfId="0" applyFont="1" applyBorder="1" applyAlignment="1">
      <alignment horizontal="left" wrapText="1"/>
    </xf>
    <xf numFmtId="164" fontId="3" fillId="0" borderId="13" xfId="0" applyNumberFormat="1" applyFont="1" applyBorder="1" applyAlignment="1">
      <alignment horizontal="right" vertical="center"/>
    </xf>
    <xf numFmtId="0" fontId="4" fillId="0" borderId="0" xfId="0" applyFont="1"/>
    <xf numFmtId="0" fontId="4" fillId="0" borderId="0" xfId="0" applyFont="1" applyAlignment="1">
      <alignment horizontal="left" indent="1"/>
    </xf>
    <xf numFmtId="0" fontId="3" fillId="0" borderId="0" xfId="0" applyFont="1" applyAlignment="1">
      <alignment horizontal="left" vertical="center" wrapText="1"/>
    </xf>
    <xf numFmtId="3" fontId="3" fillId="3" borderId="8" xfId="0" applyNumberFormat="1" applyFont="1" applyFill="1" applyBorder="1" applyAlignment="1" applyProtection="1">
      <alignment horizontal="right" vertical="center"/>
      <protection locked="0"/>
    </xf>
    <xf numFmtId="164" fontId="3" fillId="0" borderId="14" xfId="0" applyNumberFormat="1" applyFont="1" applyBorder="1" applyAlignment="1">
      <alignment horizontal="right" vertical="center"/>
    </xf>
    <xf numFmtId="0" fontId="4" fillId="0" borderId="11" xfId="0" applyFont="1" applyBorder="1"/>
    <xf numFmtId="0" fontId="3" fillId="0" borderId="0" xfId="0" applyFont="1" applyAlignment="1">
      <alignment vertical="top"/>
    </xf>
    <xf numFmtId="164" fontId="3" fillId="0" borderId="0" xfId="0" applyNumberFormat="1" applyFont="1" applyAlignment="1">
      <alignment vertical="top" wrapText="1"/>
    </xf>
    <xf numFmtId="0" fontId="3" fillId="0" borderId="0" xfId="0" applyFont="1" applyAlignment="1">
      <alignment horizontal="left"/>
    </xf>
    <xf numFmtId="164" fontId="2" fillId="0" borderId="13" xfId="0" applyNumberFormat="1" applyFont="1" applyBorder="1"/>
    <xf numFmtId="0" fontId="14" fillId="0" borderId="0" xfId="0" applyFont="1" applyAlignment="1">
      <alignment horizontal="left" wrapText="1"/>
    </xf>
    <xf numFmtId="0" fontId="3" fillId="0" borderId="0" xfId="0" applyFont="1" applyAlignment="1">
      <alignment horizontal="left" wrapText="1"/>
    </xf>
    <xf numFmtId="0" fontId="10" fillId="0" borderId="0" xfId="0" applyFont="1"/>
    <xf numFmtId="0" fontId="8" fillId="0" borderId="0" xfId="0" applyFont="1"/>
    <xf numFmtId="6" fontId="3" fillId="0" borderId="0" xfId="0" applyNumberFormat="1" applyFont="1"/>
    <xf numFmtId="10" fontId="2" fillId="4" borderId="7" xfId="1" applyNumberFormat="1" applyFont="1" applyFill="1" applyBorder="1" applyAlignment="1" applyProtection="1">
      <alignment horizontal="right" vertical="center"/>
    </xf>
    <xf numFmtId="0" fontId="5" fillId="0" borderId="11" xfId="0" applyFont="1" applyBorder="1" applyAlignment="1">
      <alignment horizontal="left" vertical="center"/>
    </xf>
    <xf numFmtId="0" fontId="2" fillId="0" borderId="0" xfId="0" applyFont="1" applyAlignment="1">
      <alignment vertical="center" wrapText="1"/>
    </xf>
    <xf numFmtId="0" fontId="14" fillId="0" borderId="0" xfId="0" applyFont="1" applyAlignment="1">
      <alignment horizontal="left" vertical="center"/>
    </xf>
    <xf numFmtId="0" fontId="2" fillId="0" borderId="11" xfId="0" applyFont="1" applyBorder="1" applyAlignment="1">
      <alignment horizontal="left" vertical="center" wrapText="1"/>
    </xf>
    <xf numFmtId="0" fontId="3" fillId="0" borderId="11" xfId="0" applyFont="1" applyBorder="1" applyAlignment="1">
      <alignment horizontal="left" vertical="center"/>
    </xf>
    <xf numFmtId="0" fontId="2" fillId="0" borderId="0" xfId="0" applyFont="1" applyAlignment="1">
      <alignment horizontal="left" vertical="center" wrapText="1"/>
    </xf>
    <xf numFmtId="164" fontId="2" fillId="4" borderId="8" xfId="0" applyNumberFormat="1" applyFont="1" applyFill="1" applyBorder="1" applyAlignment="1">
      <alignment horizontal="right" vertical="center"/>
    </xf>
    <xf numFmtId="0" fontId="2" fillId="0" borderId="10" xfId="0" applyFont="1" applyBorder="1" applyAlignment="1">
      <alignment horizontal="right" wrapText="1"/>
    </xf>
    <xf numFmtId="0" fontId="4" fillId="0" borderId="6" xfId="0" applyFont="1" applyBorder="1" applyAlignment="1">
      <alignment horizontal="left"/>
    </xf>
    <xf numFmtId="0" fontId="2" fillId="0" borderId="12" xfId="0" applyFont="1" applyBorder="1"/>
    <xf numFmtId="164" fontId="5" fillId="0" borderId="8" xfId="0" applyNumberFormat="1" applyFont="1" applyBorder="1"/>
    <xf numFmtId="0" fontId="3" fillId="2" borderId="0" xfId="0" applyFont="1" applyFill="1"/>
    <xf numFmtId="0" fontId="2" fillId="0" borderId="0" xfId="0" applyFont="1" applyAlignment="1">
      <alignment horizontal="right"/>
    </xf>
    <xf numFmtId="164" fontId="4" fillId="0" borderId="7" xfId="0" applyNumberFormat="1" applyFont="1" applyBorder="1"/>
    <xf numFmtId="0" fontId="2" fillId="0" borderId="0" xfId="0" applyFont="1" applyAlignment="1">
      <alignment horizontal="right" vertical="top"/>
    </xf>
    <xf numFmtId="0" fontId="2" fillId="0" borderId="0" xfId="0" applyFont="1" applyAlignment="1">
      <alignment horizontal="center"/>
    </xf>
    <xf numFmtId="0" fontId="4" fillId="0" borderId="0" xfId="0" applyFont="1" applyAlignment="1">
      <alignment wrapText="1"/>
    </xf>
    <xf numFmtId="0" fontId="1" fillId="0" borderId="0" xfId="0" applyFont="1" applyAlignment="1">
      <alignment vertical="top"/>
    </xf>
    <xf numFmtId="0" fontId="5" fillId="0" borderId="0" xfId="0" applyFont="1" applyAlignment="1">
      <alignment horizontal="left" vertical="center"/>
    </xf>
    <xf numFmtId="0" fontId="2" fillId="0" borderId="0" xfId="0" applyFont="1" applyAlignment="1">
      <alignment vertical="center"/>
    </xf>
    <xf numFmtId="0" fontId="2" fillId="0" borderId="6" xfId="0" applyFont="1" applyBorder="1" applyAlignment="1">
      <alignment wrapText="1"/>
    </xf>
    <xf numFmtId="0" fontId="2" fillId="0" borderId="0" xfId="0" applyFont="1" applyAlignment="1">
      <alignment horizontal="right" wrapText="1"/>
    </xf>
    <xf numFmtId="0" fontId="2" fillId="0" borderId="12" xfId="0" applyFont="1" applyBorder="1" applyAlignment="1">
      <alignment vertical="center"/>
    </xf>
    <xf numFmtId="0" fontId="2" fillId="0" borderId="0" xfId="0" applyFont="1" applyAlignment="1">
      <alignment wrapText="1"/>
    </xf>
    <xf numFmtId="1" fontId="1" fillId="0" borderId="0" xfId="0" applyNumberFormat="1" applyFont="1"/>
    <xf numFmtId="0" fontId="1" fillId="0" borderId="0" xfId="0" applyFont="1" applyAlignment="1">
      <alignment vertical="center" wrapText="1"/>
    </xf>
    <xf numFmtId="164" fontId="3" fillId="0" borderId="0" xfId="0" applyNumberFormat="1" applyFont="1" applyAlignment="1">
      <alignment horizontal="left" vertical="top"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17" fillId="0" borderId="0" xfId="0" applyFont="1" applyAlignment="1">
      <alignment horizontal="left" vertical="center" indent="4"/>
    </xf>
    <xf numFmtId="0" fontId="5" fillId="0" borderId="0" xfId="0" applyFont="1" applyAlignment="1">
      <alignment horizontal="left" vertical="center" wrapText="1"/>
    </xf>
    <xf numFmtId="0" fontId="2" fillId="0" borderId="0" xfId="0" applyFont="1" applyAlignment="1">
      <alignment horizontal="left" vertical="center"/>
    </xf>
    <xf numFmtId="0" fontId="5" fillId="0" borderId="0" xfId="0" applyFont="1" applyAlignment="1">
      <alignment horizontal="left"/>
    </xf>
    <xf numFmtId="4" fontId="3" fillId="3" borderId="7" xfId="0" applyNumberFormat="1" applyFont="1" applyFill="1" applyBorder="1" applyAlignment="1" applyProtection="1">
      <alignment horizontal="right" vertical="center"/>
      <protection locked="0"/>
    </xf>
    <xf numFmtId="3" fontId="3" fillId="3" borderId="7" xfId="0" applyNumberFormat="1" applyFont="1" applyFill="1" applyBorder="1" applyAlignment="1" applyProtection="1">
      <alignment horizontal="right" vertical="center"/>
      <protection locked="0"/>
    </xf>
    <xf numFmtId="0" fontId="13" fillId="0" borderId="0" xfId="0" applyFont="1" applyAlignment="1">
      <alignment vertical="center" wrapText="1"/>
    </xf>
    <xf numFmtId="0" fontId="13" fillId="0" borderId="2" xfId="0" applyFont="1" applyBorder="1" applyAlignment="1">
      <alignment vertical="center" wrapText="1"/>
    </xf>
    <xf numFmtId="4" fontId="3" fillId="0" borderId="9" xfId="0" applyNumberFormat="1" applyFont="1" applyBorder="1" applyAlignment="1" applyProtection="1">
      <alignment horizontal="right" vertical="center"/>
      <protection locked="0"/>
    </xf>
    <xf numFmtId="0" fontId="2" fillId="0" borderId="0" xfId="0" applyFont="1" applyAlignment="1">
      <alignment horizontal="right" vertical="center" wrapText="1"/>
    </xf>
    <xf numFmtId="0" fontId="2" fillId="0" borderId="8" xfId="0" applyFont="1" applyBorder="1" applyAlignment="1">
      <alignment horizontal="right" vertical="center" wrapText="1"/>
    </xf>
    <xf numFmtId="0" fontId="2" fillId="0" borderId="0" xfId="0" applyFont="1" applyAlignment="1">
      <alignment horizontal="center" vertical="center"/>
    </xf>
    <xf numFmtId="0" fontId="0" fillId="0" borderId="12" xfId="0" applyBorder="1"/>
    <xf numFmtId="164" fontId="12" fillId="0" borderId="0" xfId="0" applyNumberFormat="1" applyFont="1" applyAlignment="1">
      <alignment vertical="top" wrapText="1"/>
    </xf>
    <xf numFmtId="164" fontId="3" fillId="0" borderId="0" xfId="0" applyNumberFormat="1" applyFont="1" applyAlignment="1">
      <alignment horizontal="left" vertical="top"/>
    </xf>
    <xf numFmtId="0" fontId="3" fillId="0" borderId="0" xfId="0" applyFont="1" applyAlignment="1">
      <alignment horizontal="left" vertical="top"/>
    </xf>
    <xf numFmtId="164" fontId="20" fillId="0" borderId="10" xfId="0" applyNumberFormat="1" applyFont="1" applyBorder="1" applyAlignment="1">
      <alignment vertical="top"/>
    </xf>
    <xf numFmtId="0" fontId="1" fillId="2" borderId="0" xfId="0" applyFont="1" applyFill="1"/>
    <xf numFmtId="0" fontId="1" fillId="5" borderId="1" xfId="0" applyFont="1" applyFill="1" applyBorder="1"/>
    <xf numFmtId="0" fontId="1" fillId="5" borderId="0" xfId="0" applyFont="1" applyFill="1"/>
    <xf numFmtId="0" fontId="1" fillId="5" borderId="2" xfId="0" applyFont="1" applyFill="1" applyBorder="1"/>
    <xf numFmtId="0" fontId="21" fillId="5" borderId="0" xfId="0" applyFont="1" applyFill="1"/>
    <xf numFmtId="0" fontId="22" fillId="5" borderId="0" xfId="0" applyFont="1" applyFill="1"/>
    <xf numFmtId="0" fontId="1" fillId="0" borderId="0" xfId="0" applyFont="1" applyAlignment="1">
      <alignment vertical="center"/>
    </xf>
    <xf numFmtId="0" fontId="1" fillId="0" borderId="0" xfId="0" applyFont="1" applyAlignment="1">
      <alignment horizontal="left" vertical="center" indent="1"/>
    </xf>
    <xf numFmtId="0" fontId="24" fillId="5" borderId="0" xfId="0" applyFont="1" applyFill="1" applyAlignment="1">
      <alignment wrapText="1"/>
    </xf>
    <xf numFmtId="0" fontId="23" fillId="5" borderId="0" xfId="0" applyFont="1" applyFill="1" applyAlignment="1">
      <alignment vertical="center" wrapText="1"/>
    </xf>
    <xf numFmtId="0" fontId="23" fillId="5" borderId="0" xfId="0" applyFont="1" applyFill="1" applyAlignment="1">
      <alignment wrapText="1"/>
    </xf>
    <xf numFmtId="0" fontId="1" fillId="5" borderId="3" xfId="0" applyFont="1" applyFill="1" applyBorder="1"/>
    <xf numFmtId="0" fontId="22" fillId="5" borderId="4" xfId="0" applyFont="1" applyFill="1" applyBorder="1"/>
    <xf numFmtId="0" fontId="1" fillId="5" borderId="4" xfId="0" applyFont="1" applyFill="1" applyBorder="1"/>
    <xf numFmtId="0" fontId="1" fillId="5" borderId="5" xfId="0" applyFont="1" applyFill="1" applyBorder="1"/>
    <xf numFmtId="0" fontId="25" fillId="0" borderId="0" xfId="0" applyFont="1"/>
    <xf numFmtId="0" fontId="0" fillId="0" borderId="0" xfId="0" applyAlignment="1">
      <alignment vertical="center"/>
    </xf>
    <xf numFmtId="164" fontId="3" fillId="0" borderId="8" xfId="0" applyNumberFormat="1" applyFont="1" applyBorder="1" applyAlignment="1">
      <alignment horizontal="right" vertical="center"/>
    </xf>
    <xf numFmtId="3" fontId="3" fillId="0" borderId="13" xfId="0" applyNumberFormat="1" applyFont="1" applyBorder="1" applyAlignment="1">
      <alignment horizontal="right" vertical="center"/>
    </xf>
    <xf numFmtId="164" fontId="2" fillId="0" borderId="13" xfId="0" applyNumberFormat="1" applyFont="1" applyBorder="1" applyAlignment="1">
      <alignment horizontal="right" vertical="center"/>
    </xf>
    <xf numFmtId="0" fontId="4" fillId="0" borderId="15" xfId="0" applyFont="1" applyBorder="1" applyAlignment="1">
      <alignment horizontal="left"/>
    </xf>
    <xf numFmtId="0" fontId="2" fillId="0" borderId="17" xfId="0" applyFont="1" applyBorder="1"/>
    <xf numFmtId="164" fontId="2" fillId="0" borderId="14" xfId="0" applyNumberFormat="1" applyFont="1" applyBorder="1"/>
    <xf numFmtId="3" fontId="3" fillId="0" borderId="13" xfId="0" applyNumberFormat="1" applyFont="1" applyBorder="1" applyAlignment="1" applyProtection="1">
      <alignment horizontal="right" vertical="center"/>
      <protection locked="0"/>
    </xf>
    <xf numFmtId="0" fontId="4" fillId="0" borderId="16" xfId="0" applyFont="1" applyBorder="1" applyAlignment="1">
      <alignment horizontal="left" indent="2"/>
    </xf>
    <xf numFmtId="164" fontId="26" fillId="0" borderId="0" xfId="0" applyNumberFormat="1" applyFont="1"/>
    <xf numFmtId="0" fontId="1" fillId="0" borderId="0" xfId="0" applyFont="1" applyAlignment="1">
      <alignment horizontal="center" vertical="center" wrapText="1"/>
    </xf>
    <xf numFmtId="0" fontId="23" fillId="5" borderId="0" xfId="0" applyFont="1" applyFill="1" applyAlignment="1">
      <alignment horizontal="left" wrapText="1"/>
    </xf>
    <xf numFmtId="0" fontId="23" fillId="5" borderId="0" xfId="0" applyFont="1" applyFill="1" applyAlignment="1">
      <alignment horizontal="left" vertical="center" wrapText="1"/>
    </xf>
    <xf numFmtId="164" fontId="3" fillId="0" borderId="0" xfId="0" applyNumberFormat="1" applyFont="1" applyAlignment="1">
      <alignment horizontal="left" vertical="top" wrapText="1"/>
    </xf>
    <xf numFmtId="0" fontId="2" fillId="0" borderId="0" xfId="0" applyFont="1" applyAlignment="1">
      <alignment horizontal="left"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5" fillId="0" borderId="0" xfId="0" applyFont="1" applyAlignment="1">
      <alignment horizontal="left" vertical="center" wrapText="1"/>
    </xf>
    <xf numFmtId="0" fontId="16" fillId="0" borderId="12" xfId="0" applyFont="1" applyBorder="1" applyAlignment="1">
      <alignment horizontal="center"/>
    </xf>
    <xf numFmtId="0" fontId="11" fillId="0" borderId="0" xfId="0" applyFont="1" applyAlignment="1">
      <alignment horizontal="center"/>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wrapText="1"/>
    </xf>
    <xf numFmtId="0" fontId="2" fillId="0" borderId="12" xfId="0" applyFont="1" applyBorder="1" applyAlignment="1">
      <alignment horizontal="center"/>
    </xf>
    <xf numFmtId="0" fontId="2" fillId="0" borderId="7" xfId="0" applyFont="1" applyBorder="1" applyAlignment="1">
      <alignment horizontal="left"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6" fillId="0" borderId="0" xfId="0" applyFont="1" applyAlignment="1">
      <alignment horizontal="left"/>
    </xf>
    <xf numFmtId="0" fontId="2" fillId="0" borderId="0" xfId="0" applyFont="1" applyAlignment="1">
      <alignment horizontal="center"/>
    </xf>
  </cellXfs>
  <cellStyles count="2">
    <cellStyle name="Normal" xfId="0" builtinId="0"/>
    <cellStyle name="Percent" xfId="1" builtinId="5"/>
  </cellStyles>
  <dxfs count="8">
    <dxf>
      <font>
        <color theme="1"/>
      </font>
      <fill>
        <patternFill>
          <bgColor theme="6" tint="0.39994506668294322"/>
        </patternFill>
      </fill>
    </dxf>
    <dxf>
      <font>
        <color theme="0"/>
      </font>
      <fill>
        <patternFill>
          <bgColor theme="0"/>
        </patternFill>
      </fill>
    </dxf>
    <dxf>
      <fill>
        <patternFill>
          <bgColor rgb="FFFF0000"/>
        </patternFill>
      </fill>
    </dxf>
    <dxf>
      <fill>
        <patternFill>
          <bgColor rgb="FFFF0000"/>
        </patternFill>
      </fill>
    </dxf>
    <dxf>
      <font>
        <color theme="1"/>
      </font>
      <fill>
        <patternFill>
          <bgColor theme="6" tint="0.39994506668294322"/>
        </patternFill>
      </fill>
    </dxf>
    <dxf>
      <font>
        <color theme="0"/>
      </font>
      <fill>
        <patternFill>
          <bgColor theme="0"/>
        </patternFill>
      </fill>
    </dxf>
    <dxf>
      <fill>
        <patternFill>
          <bgColor rgb="FFFF0000"/>
        </patternFill>
      </fill>
    </dxf>
    <dxf>
      <fill>
        <patternFill>
          <bgColor rgb="FFFF0000"/>
        </patternFill>
      </fill>
    </dxf>
  </dxfs>
  <tableStyles count="0" defaultTableStyle="TableStyleMedium2" defaultPivotStyle="PivotStyleLight16"/>
  <colors>
    <mruColors>
      <color rgb="FF121A3D"/>
      <color rgb="FF00BF6F"/>
      <color rgb="FFA2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4218214</xdr:colOff>
      <xdr:row>13</xdr:row>
      <xdr:rowOff>326571</xdr:rowOff>
    </xdr:from>
    <xdr:to>
      <xdr:col>8</xdr:col>
      <xdr:colOff>198204</xdr:colOff>
      <xdr:row>13</xdr:row>
      <xdr:rowOff>1107730</xdr:rowOff>
    </xdr:to>
    <xdr:pic>
      <xdr:nvPicPr>
        <xdr:cNvPr id="2" name="Picture 1">
          <a:extLst>
            <a:ext uri="{FF2B5EF4-FFF2-40B4-BE49-F238E27FC236}">
              <a16:creationId xmlns:a16="http://schemas.microsoft.com/office/drawing/2014/main" id="{C4D58523-E4AC-444F-AB39-B29FC6C63CD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649357" y="5297714"/>
          <a:ext cx="3200847" cy="7811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39"/>
  <sheetViews>
    <sheetView showGridLines="0" tabSelected="1" zoomScale="70" zoomScaleNormal="70" workbookViewId="0"/>
  </sheetViews>
  <sheetFormatPr defaultColWidth="8.7109375" defaultRowHeight="14.25" x14ac:dyDescent="0.2"/>
  <cols>
    <col min="1" max="4" width="8.7109375" style="1"/>
    <col min="5" max="5" width="76.7109375" style="1" customWidth="1"/>
    <col min="6" max="7" width="8.7109375" style="1"/>
    <col min="8" max="8" width="9.28515625" style="1" customWidth="1"/>
    <col min="9" max="9" width="8.42578125" style="1" customWidth="1"/>
    <col min="10" max="16384" width="8.7109375" style="1"/>
  </cols>
  <sheetData>
    <row r="1" spans="1:20" x14ac:dyDescent="0.2">
      <c r="A1" s="93"/>
      <c r="B1" s="94"/>
      <c r="C1" s="95"/>
      <c r="D1" s="95"/>
      <c r="E1" s="95"/>
      <c r="F1" s="95"/>
      <c r="G1" s="95"/>
      <c r="H1" s="95"/>
      <c r="I1" s="96"/>
      <c r="J1" s="93"/>
      <c r="K1" s="93"/>
      <c r="L1" s="93"/>
      <c r="M1" s="93"/>
      <c r="N1" s="93"/>
      <c r="O1" s="93"/>
    </row>
    <row r="2" spans="1:20" ht="33" x14ac:dyDescent="0.45">
      <c r="A2" s="93"/>
      <c r="B2" s="94"/>
      <c r="C2" s="97" t="s">
        <v>0</v>
      </c>
      <c r="D2" s="98"/>
      <c r="E2" s="98"/>
      <c r="F2" s="98"/>
      <c r="G2" s="98"/>
      <c r="H2" s="95"/>
      <c r="I2" s="96"/>
      <c r="J2" s="93"/>
      <c r="K2" s="93"/>
      <c r="L2" s="93"/>
      <c r="M2" s="93"/>
      <c r="N2" s="93"/>
      <c r="O2" s="93"/>
    </row>
    <row r="3" spans="1:20" x14ac:dyDescent="0.2">
      <c r="A3" s="93"/>
      <c r="B3" s="94"/>
      <c r="C3" s="98"/>
      <c r="D3" s="98"/>
      <c r="E3" s="98"/>
      <c r="F3" s="98"/>
      <c r="G3" s="98"/>
      <c r="H3" s="95"/>
      <c r="I3" s="96"/>
      <c r="J3" s="93"/>
      <c r="K3" s="93"/>
      <c r="L3" s="93"/>
      <c r="M3" s="93"/>
      <c r="N3" s="93"/>
      <c r="O3" s="93"/>
    </row>
    <row r="4" spans="1:20" ht="18.600000000000001" customHeight="1" x14ac:dyDescent="0.25">
      <c r="A4" s="93"/>
      <c r="B4" s="94"/>
      <c r="C4" s="98"/>
      <c r="D4" s="98"/>
      <c r="E4" s="120" t="s">
        <v>1</v>
      </c>
      <c r="F4" s="120"/>
      <c r="G4" s="120"/>
      <c r="H4" s="95"/>
      <c r="I4" s="96"/>
      <c r="J4" s="93"/>
      <c r="K4" s="93"/>
      <c r="L4" s="99"/>
      <c r="M4" s="93"/>
      <c r="N4" s="93"/>
      <c r="O4" s="93"/>
    </row>
    <row r="5" spans="1:20" ht="47.1" customHeight="1" x14ac:dyDescent="0.25">
      <c r="A5" s="93"/>
      <c r="B5" s="94"/>
      <c r="C5" s="98"/>
      <c r="D5" s="98"/>
      <c r="E5" s="120" t="s">
        <v>2</v>
      </c>
      <c r="F5" s="120"/>
      <c r="G5" s="120"/>
      <c r="H5" s="95"/>
      <c r="I5" s="96"/>
      <c r="J5" s="93"/>
      <c r="K5" s="93"/>
      <c r="L5" s="100"/>
      <c r="M5" s="93"/>
      <c r="N5" s="93"/>
      <c r="O5" s="93"/>
    </row>
    <row r="6" spans="1:20" ht="18" x14ac:dyDescent="0.25">
      <c r="A6" s="93"/>
      <c r="B6" s="94"/>
      <c r="C6" s="98"/>
      <c r="D6" s="98"/>
      <c r="E6" s="120" t="s">
        <v>3</v>
      </c>
      <c r="F6" s="120"/>
      <c r="G6" s="120"/>
      <c r="H6" s="95"/>
      <c r="I6" s="96"/>
      <c r="J6" s="93"/>
      <c r="K6" s="93"/>
      <c r="L6" s="100"/>
      <c r="M6" s="93"/>
      <c r="N6" s="93"/>
      <c r="O6" s="93"/>
    </row>
    <row r="7" spans="1:20" ht="10.15" customHeight="1" x14ac:dyDescent="0.35">
      <c r="A7" s="93"/>
      <c r="B7" s="94"/>
      <c r="C7" s="98"/>
      <c r="D7" s="98"/>
      <c r="E7" s="101"/>
      <c r="F7" s="98"/>
      <c r="G7" s="98"/>
      <c r="H7" s="95"/>
      <c r="I7" s="96"/>
      <c r="J7" s="93"/>
      <c r="K7" s="93"/>
      <c r="L7" s="99"/>
      <c r="M7" s="93"/>
      <c r="N7" s="93"/>
      <c r="O7" s="93"/>
    </row>
    <row r="8" spans="1:20" ht="37.15" customHeight="1" x14ac:dyDescent="0.2">
      <c r="A8" s="93"/>
      <c r="B8" s="94"/>
      <c r="C8" s="98"/>
      <c r="D8" s="98"/>
      <c r="E8" s="121" t="s">
        <v>4</v>
      </c>
      <c r="F8" s="121"/>
      <c r="G8" s="121"/>
      <c r="H8" s="95"/>
      <c r="I8" s="96"/>
      <c r="J8" s="93"/>
      <c r="K8" s="93"/>
      <c r="L8" s="99"/>
      <c r="M8" s="93"/>
      <c r="N8" s="93"/>
      <c r="O8" s="93"/>
    </row>
    <row r="9" spans="1:20" ht="18.600000000000001" customHeight="1" x14ac:dyDescent="0.2">
      <c r="A9" s="93"/>
      <c r="B9" s="94"/>
      <c r="C9" s="98"/>
      <c r="D9" s="98"/>
      <c r="E9" s="102"/>
      <c r="F9" s="102"/>
      <c r="G9" s="98"/>
      <c r="H9" s="95"/>
      <c r="I9" s="96"/>
      <c r="J9" s="93"/>
      <c r="K9" s="93"/>
      <c r="L9" s="99"/>
      <c r="M9" s="93"/>
      <c r="N9" s="93"/>
      <c r="O9" s="93"/>
    </row>
    <row r="10" spans="1:20" ht="37.15" customHeight="1" x14ac:dyDescent="0.2">
      <c r="A10" s="93"/>
      <c r="B10" s="94"/>
      <c r="C10" s="98"/>
      <c r="D10" s="98"/>
      <c r="E10" s="121" t="s">
        <v>5</v>
      </c>
      <c r="F10" s="121"/>
      <c r="G10" s="121"/>
      <c r="H10" s="95"/>
      <c r="I10" s="96"/>
      <c r="J10" s="93"/>
      <c r="K10" s="93"/>
      <c r="L10" s="99"/>
      <c r="M10" s="93"/>
      <c r="N10" s="93"/>
      <c r="O10" s="93"/>
    </row>
    <row r="11" spans="1:20" ht="18" x14ac:dyDescent="0.25">
      <c r="A11" s="93"/>
      <c r="B11" s="94"/>
      <c r="C11" s="98"/>
      <c r="D11" s="98"/>
      <c r="E11" s="103"/>
      <c r="F11" s="98"/>
      <c r="G11" s="98"/>
      <c r="H11" s="95"/>
      <c r="I11" s="96"/>
      <c r="J11" s="93"/>
      <c r="K11" s="93"/>
      <c r="L11" s="119"/>
      <c r="M11" s="119"/>
      <c r="N11" s="119"/>
      <c r="O11" s="119"/>
      <c r="P11" s="119"/>
      <c r="Q11" s="119"/>
      <c r="R11" s="119"/>
      <c r="S11" s="119"/>
      <c r="T11" s="119"/>
    </row>
    <row r="12" spans="1:20" ht="109.5" customHeight="1" x14ac:dyDescent="0.2">
      <c r="A12" s="93"/>
      <c r="B12" s="94"/>
      <c r="C12" s="98"/>
      <c r="D12" s="98"/>
      <c r="E12" s="121" t="str">
        <f>"Note: The sheets for rounds before "&amp;MID($C$2,FIND("20",$C$2),7)&amp;" contain all of the data needed to calculate the difference between the cumulative minimum investment required and actual LCEA spend over the interim period for "&amp;MID($C$2,FIND("20",$C$2),7)&amp;" and should not be seen as being full statements of LCEA spend in those years. Any net underspends identified should be rectified during the "&amp;MID($C$2,FIND("20",$C$2),7)&amp;" award round (under an equal distribution approach)."</f>
        <v>Note: The sheets for rounds before 2021/22 contain all of the data needed to calculate the difference between the cumulative minimum investment required and actual LCEA spend over the interim period for 2021/22 and should not be seen as being full statements of LCEA spend in those years. Any net underspends identified should be rectified during the 2021/22 award round (under an equal distribution approach).</v>
      </c>
      <c r="F12" s="121"/>
      <c r="G12" s="121"/>
      <c r="H12" s="95"/>
      <c r="I12" s="96"/>
      <c r="J12" s="93"/>
      <c r="K12" s="93"/>
      <c r="L12" s="119"/>
      <c r="M12" s="119"/>
      <c r="N12" s="119"/>
      <c r="O12" s="119"/>
      <c r="P12" s="119"/>
      <c r="Q12" s="119"/>
      <c r="R12" s="119"/>
      <c r="S12" s="119"/>
      <c r="T12" s="119"/>
    </row>
    <row r="13" spans="1:20" x14ac:dyDescent="0.2">
      <c r="A13" s="93"/>
      <c r="B13" s="94"/>
      <c r="C13" s="98"/>
      <c r="D13" s="98"/>
      <c r="E13" s="98"/>
      <c r="F13" s="98"/>
      <c r="G13" s="98"/>
      <c r="H13" s="95"/>
      <c r="I13" s="96"/>
      <c r="J13" s="93"/>
      <c r="K13" s="93"/>
      <c r="L13" s="93"/>
      <c r="M13" s="93"/>
      <c r="N13" s="93"/>
      <c r="O13" s="93"/>
    </row>
    <row r="14" spans="1:20" ht="115.5" customHeight="1" x14ac:dyDescent="0.2">
      <c r="A14" s="93"/>
      <c r="B14" s="104"/>
      <c r="C14" s="105"/>
      <c r="D14" s="105"/>
      <c r="E14" s="105"/>
      <c r="F14" s="105"/>
      <c r="G14" s="105"/>
      <c r="H14" s="106"/>
      <c r="I14" s="107"/>
      <c r="J14" s="93"/>
      <c r="L14" s="93"/>
      <c r="M14" s="93"/>
      <c r="N14" s="93"/>
      <c r="O14" s="93"/>
    </row>
    <row r="15" spans="1:20" x14ac:dyDescent="0.2">
      <c r="A15" s="93"/>
      <c r="B15" s="93"/>
      <c r="C15" s="93"/>
      <c r="D15" s="93"/>
      <c r="E15" s="93"/>
      <c r="F15" s="93"/>
      <c r="G15" s="93"/>
      <c r="H15" s="93"/>
      <c r="I15" s="93"/>
      <c r="J15" s="93"/>
      <c r="K15" s="93"/>
      <c r="L15" s="93"/>
      <c r="M15" s="93"/>
      <c r="N15" s="93"/>
      <c r="O15" s="93"/>
    </row>
    <row r="16" spans="1:20" x14ac:dyDescent="0.2">
      <c r="A16" s="93"/>
      <c r="B16" s="93"/>
      <c r="C16" s="93"/>
      <c r="D16" s="93"/>
      <c r="E16" s="93"/>
      <c r="F16" s="93"/>
      <c r="G16" s="93"/>
      <c r="H16" s="93"/>
      <c r="I16" s="93"/>
      <c r="J16" s="93"/>
      <c r="K16" s="93"/>
      <c r="L16" s="93"/>
      <c r="M16" s="93"/>
      <c r="N16" s="93"/>
      <c r="O16" s="93"/>
    </row>
    <row r="17" spans="1:15" x14ac:dyDescent="0.2">
      <c r="A17" s="93"/>
      <c r="B17" s="93"/>
      <c r="C17" s="93"/>
      <c r="D17" s="93"/>
      <c r="E17" s="93"/>
      <c r="F17" s="93"/>
      <c r="G17" s="93"/>
      <c r="H17" s="93"/>
      <c r="I17" s="93"/>
      <c r="J17" s="93"/>
      <c r="K17" s="93"/>
      <c r="L17" s="93"/>
      <c r="M17" s="93"/>
      <c r="N17" s="93"/>
      <c r="O17" s="93"/>
    </row>
    <row r="18" spans="1:15" x14ac:dyDescent="0.2">
      <c r="A18" s="93"/>
      <c r="B18" s="93"/>
      <c r="C18" s="93"/>
      <c r="D18" s="93"/>
      <c r="E18" s="93"/>
      <c r="F18" s="93"/>
      <c r="G18" s="93"/>
      <c r="H18" s="93"/>
      <c r="I18" s="93"/>
      <c r="J18" s="93"/>
      <c r="K18" s="93"/>
      <c r="L18" s="93"/>
      <c r="M18" s="93"/>
      <c r="N18" s="93"/>
      <c r="O18" s="93"/>
    </row>
    <row r="19" spans="1:15" x14ac:dyDescent="0.2">
      <c r="A19" s="93"/>
      <c r="B19" s="93"/>
      <c r="C19" s="93"/>
      <c r="D19" s="93"/>
      <c r="E19" s="93"/>
      <c r="F19" s="93"/>
      <c r="G19" s="93"/>
      <c r="H19" s="93"/>
      <c r="I19" s="93"/>
      <c r="J19" s="93"/>
      <c r="K19" s="93"/>
      <c r="L19" s="93"/>
      <c r="M19" s="93"/>
      <c r="N19" s="93"/>
      <c r="O19" s="93"/>
    </row>
    <row r="20" spans="1:15" x14ac:dyDescent="0.2">
      <c r="A20" s="93"/>
      <c r="B20" s="93"/>
      <c r="C20" s="93"/>
      <c r="D20" s="93"/>
      <c r="E20" s="93"/>
      <c r="F20" s="93"/>
      <c r="G20" s="93"/>
      <c r="H20" s="93"/>
      <c r="I20" s="93"/>
      <c r="J20" s="93"/>
      <c r="K20" s="93"/>
      <c r="L20" s="93"/>
      <c r="M20" s="93"/>
      <c r="N20" s="93"/>
      <c r="O20" s="93"/>
    </row>
    <row r="21" spans="1:15" x14ac:dyDescent="0.2">
      <c r="A21" s="93"/>
      <c r="B21" s="93"/>
      <c r="C21" s="93"/>
      <c r="D21" s="93"/>
      <c r="E21" s="93"/>
      <c r="F21" s="93"/>
      <c r="G21" s="93"/>
      <c r="H21" s="93"/>
      <c r="I21" s="93"/>
      <c r="J21" s="93"/>
      <c r="K21" s="93"/>
      <c r="L21" s="93"/>
      <c r="M21" s="93"/>
      <c r="N21" s="93"/>
      <c r="O21" s="93"/>
    </row>
    <row r="22" spans="1:15" x14ac:dyDescent="0.2">
      <c r="A22" s="93"/>
      <c r="B22" s="93"/>
      <c r="C22" s="93"/>
      <c r="D22" s="93"/>
      <c r="E22" s="93"/>
      <c r="F22" s="93"/>
      <c r="G22" s="93"/>
      <c r="H22" s="93"/>
      <c r="I22" s="93"/>
      <c r="J22" s="93"/>
      <c r="K22" s="93"/>
      <c r="L22" s="93"/>
      <c r="M22" s="93"/>
      <c r="N22" s="93"/>
      <c r="O22" s="93"/>
    </row>
    <row r="23" spans="1:15" x14ac:dyDescent="0.2">
      <c r="A23" s="93"/>
      <c r="B23" s="93"/>
      <c r="C23" s="93"/>
      <c r="D23" s="93"/>
      <c r="E23" s="93"/>
      <c r="F23" s="93"/>
      <c r="G23" s="93"/>
      <c r="H23" s="93"/>
      <c r="I23" s="93"/>
      <c r="J23" s="93"/>
      <c r="K23" s="93"/>
      <c r="L23" s="93"/>
      <c r="M23" s="93"/>
      <c r="N23" s="93"/>
      <c r="O23" s="93"/>
    </row>
    <row r="24" spans="1:15" x14ac:dyDescent="0.2">
      <c r="A24" s="93"/>
      <c r="B24" s="93"/>
      <c r="C24" s="93"/>
      <c r="D24" s="93"/>
      <c r="E24" s="93"/>
      <c r="F24" s="93"/>
      <c r="G24" s="93"/>
      <c r="H24" s="93"/>
      <c r="I24" s="93"/>
      <c r="J24" s="93"/>
      <c r="K24" s="93"/>
      <c r="L24" s="93"/>
      <c r="M24" s="93"/>
      <c r="N24" s="93"/>
      <c r="O24" s="93"/>
    </row>
    <row r="25" spans="1:15" x14ac:dyDescent="0.2">
      <c r="A25" s="93"/>
      <c r="B25" s="93"/>
      <c r="C25" s="93"/>
      <c r="D25" s="93"/>
      <c r="E25" s="93"/>
      <c r="F25" s="93"/>
      <c r="G25" s="93"/>
      <c r="H25" s="93"/>
      <c r="I25" s="93"/>
      <c r="J25" s="93"/>
      <c r="K25" s="93"/>
      <c r="L25" s="93"/>
      <c r="M25" s="93"/>
      <c r="N25" s="93"/>
      <c r="O25" s="93"/>
    </row>
    <row r="26" spans="1:15" x14ac:dyDescent="0.2">
      <c r="A26" s="93"/>
      <c r="B26" s="93"/>
      <c r="C26" s="93"/>
      <c r="D26" s="93"/>
      <c r="E26" s="93"/>
      <c r="F26" s="93"/>
      <c r="G26" s="93"/>
      <c r="H26" s="93"/>
      <c r="I26" s="93"/>
      <c r="J26" s="93"/>
      <c r="K26" s="93"/>
      <c r="L26" s="93"/>
      <c r="M26" s="93"/>
      <c r="N26" s="93"/>
      <c r="O26" s="93"/>
    </row>
    <row r="27" spans="1:15" x14ac:dyDescent="0.2">
      <c r="A27" s="93"/>
      <c r="B27" s="93"/>
      <c r="C27" s="93"/>
      <c r="D27" s="93"/>
      <c r="E27" s="93"/>
      <c r="F27" s="93"/>
      <c r="G27" s="93"/>
      <c r="H27" s="93"/>
      <c r="I27" s="93"/>
      <c r="J27" s="93"/>
      <c r="K27" s="93"/>
      <c r="L27" s="93"/>
      <c r="M27" s="93"/>
      <c r="N27" s="93"/>
      <c r="O27" s="93"/>
    </row>
    <row r="28" spans="1:15" x14ac:dyDescent="0.2">
      <c r="A28" s="93"/>
      <c r="B28" s="93"/>
      <c r="C28" s="93"/>
      <c r="D28" s="93"/>
      <c r="E28" s="93"/>
      <c r="F28" s="93"/>
      <c r="G28" s="93"/>
      <c r="H28" s="93"/>
      <c r="I28" s="93"/>
      <c r="J28" s="93"/>
      <c r="K28" s="93"/>
      <c r="L28" s="93"/>
      <c r="M28" s="93"/>
      <c r="N28" s="93"/>
      <c r="O28" s="93"/>
    </row>
    <row r="29" spans="1:15" x14ac:dyDescent="0.2">
      <c r="A29" s="93"/>
      <c r="B29" s="93"/>
      <c r="C29" s="93"/>
      <c r="D29" s="93"/>
      <c r="E29" s="93"/>
      <c r="F29" s="93"/>
      <c r="G29" s="93"/>
      <c r="H29" s="93"/>
      <c r="I29" s="93"/>
      <c r="J29" s="93"/>
      <c r="K29" s="93"/>
      <c r="L29" s="93"/>
      <c r="M29" s="93"/>
      <c r="N29" s="93"/>
      <c r="O29" s="93"/>
    </row>
    <row r="30" spans="1:15" x14ac:dyDescent="0.2">
      <c r="A30" s="93"/>
      <c r="B30" s="93"/>
      <c r="C30" s="93"/>
      <c r="D30" s="93"/>
      <c r="E30" s="93"/>
      <c r="F30" s="93"/>
      <c r="G30" s="93"/>
      <c r="H30" s="93"/>
      <c r="I30" s="93"/>
      <c r="J30" s="93"/>
      <c r="K30" s="93"/>
      <c r="L30" s="93"/>
      <c r="M30" s="93"/>
      <c r="N30" s="93"/>
      <c r="O30" s="93"/>
    </row>
    <row r="31" spans="1:15" x14ac:dyDescent="0.2">
      <c r="A31" s="93"/>
      <c r="B31" s="93"/>
      <c r="C31" s="93"/>
      <c r="D31" s="93"/>
      <c r="E31" s="93"/>
      <c r="F31" s="93"/>
      <c r="G31" s="93"/>
      <c r="H31" s="93"/>
      <c r="I31" s="93"/>
      <c r="J31" s="93"/>
      <c r="K31" s="93"/>
      <c r="L31" s="93"/>
      <c r="M31" s="93"/>
      <c r="N31" s="93"/>
      <c r="O31" s="93"/>
    </row>
    <row r="32" spans="1:15" x14ac:dyDescent="0.2">
      <c r="A32" s="93"/>
      <c r="B32" s="93"/>
      <c r="C32" s="93"/>
      <c r="D32" s="93"/>
      <c r="E32" s="93"/>
      <c r="F32" s="93"/>
      <c r="G32" s="93"/>
      <c r="H32" s="93"/>
      <c r="I32" s="93"/>
      <c r="J32" s="93"/>
      <c r="K32" s="93"/>
      <c r="L32" s="93"/>
      <c r="M32" s="93"/>
      <c r="N32" s="93"/>
      <c r="O32" s="93"/>
    </row>
    <row r="33" spans="1:15" x14ac:dyDescent="0.2">
      <c r="A33" s="93"/>
      <c r="B33" s="93"/>
      <c r="C33" s="93"/>
      <c r="D33" s="93"/>
      <c r="E33" s="93"/>
      <c r="F33" s="93"/>
      <c r="G33" s="93"/>
      <c r="H33" s="93"/>
      <c r="I33" s="93"/>
      <c r="J33" s="93"/>
      <c r="K33" s="93"/>
      <c r="L33" s="93"/>
      <c r="M33" s="93"/>
      <c r="N33" s="93"/>
      <c r="O33" s="93"/>
    </row>
    <row r="34" spans="1:15" x14ac:dyDescent="0.2">
      <c r="A34" s="93"/>
      <c r="B34" s="93"/>
      <c r="C34" s="93"/>
      <c r="D34" s="93"/>
      <c r="E34" s="93"/>
      <c r="F34" s="93"/>
      <c r="G34" s="93"/>
      <c r="H34" s="93"/>
      <c r="I34" s="93"/>
      <c r="J34" s="93"/>
      <c r="K34" s="93"/>
      <c r="L34" s="93"/>
      <c r="M34" s="93"/>
      <c r="N34" s="93"/>
      <c r="O34" s="93"/>
    </row>
    <row r="35" spans="1:15" x14ac:dyDescent="0.2">
      <c r="A35" s="93"/>
      <c r="B35" s="93"/>
      <c r="C35" s="93"/>
      <c r="D35" s="93"/>
      <c r="E35" s="93"/>
      <c r="F35" s="93"/>
      <c r="G35" s="93"/>
      <c r="H35" s="93"/>
      <c r="I35" s="93"/>
      <c r="J35" s="93"/>
      <c r="K35" s="93"/>
      <c r="L35" s="93"/>
      <c r="M35" s="93"/>
      <c r="N35" s="93"/>
      <c r="O35" s="93"/>
    </row>
    <row r="36" spans="1:15" x14ac:dyDescent="0.2">
      <c r="A36" s="93"/>
      <c r="B36" s="93"/>
      <c r="C36" s="93"/>
      <c r="D36" s="93"/>
      <c r="E36" s="93"/>
      <c r="F36" s="93"/>
      <c r="G36" s="93"/>
      <c r="H36" s="93"/>
      <c r="I36" s="93"/>
      <c r="J36" s="93"/>
      <c r="K36" s="93"/>
      <c r="L36" s="93"/>
      <c r="M36" s="93"/>
      <c r="N36" s="93"/>
      <c r="O36" s="93"/>
    </row>
    <row r="37" spans="1:15" x14ac:dyDescent="0.2">
      <c r="A37" s="93"/>
      <c r="B37" s="93"/>
      <c r="C37" s="93"/>
      <c r="D37" s="93"/>
      <c r="E37" s="93"/>
      <c r="F37" s="93"/>
      <c r="G37" s="93"/>
      <c r="H37" s="93"/>
      <c r="I37" s="93"/>
      <c r="J37" s="93"/>
      <c r="K37" s="93"/>
      <c r="L37" s="93"/>
      <c r="M37" s="93"/>
      <c r="N37" s="93"/>
      <c r="O37" s="93"/>
    </row>
    <row r="38" spans="1:15" x14ac:dyDescent="0.2">
      <c r="A38" s="93"/>
      <c r="B38" s="93"/>
      <c r="C38" s="93"/>
      <c r="D38" s="93"/>
      <c r="E38" s="93"/>
      <c r="F38" s="93"/>
      <c r="G38" s="93"/>
      <c r="H38" s="93"/>
      <c r="I38" s="93"/>
      <c r="J38" s="93"/>
      <c r="K38" s="93"/>
      <c r="L38" s="93"/>
      <c r="M38" s="93"/>
      <c r="N38" s="93"/>
      <c r="O38" s="93"/>
    </row>
    <row r="39" spans="1:15" x14ac:dyDescent="0.2">
      <c r="A39" s="93"/>
      <c r="B39" s="93"/>
      <c r="C39" s="93"/>
      <c r="D39" s="93"/>
      <c r="E39" s="93"/>
      <c r="F39" s="93"/>
      <c r="G39" s="93"/>
      <c r="H39" s="93"/>
      <c r="I39" s="93"/>
      <c r="J39" s="93"/>
      <c r="K39" s="93"/>
      <c r="L39" s="93"/>
      <c r="M39" s="93"/>
      <c r="N39" s="93"/>
      <c r="O39" s="93"/>
    </row>
  </sheetData>
  <sheetProtection algorithmName="SHA-512" hashValue="6WClb8Wbv410w9znKujlU6sjW3h7KuYjL/oMF+756tjg9hqJO1mdmLdupfLEHRmveJ+Pa4REWDrUmxkkWBmHxQ==" saltValue="wwLhQYnSMMIfWAb8s6PEMA==" spinCount="100000" sheet="1" objects="1" scenarios="1"/>
  <customSheetViews>
    <customSheetView guid="{1FFE914D-1387-4B08-A82D-A22FAC9F1EC0}" hiddenColumns="1">
      <selection activeCell="E17" sqref="E17"/>
      <pageMargins left="0" right="0" top="0" bottom="0" header="0" footer="0"/>
      <pageSetup paperSize="9" orientation="portrait" r:id="rId1"/>
    </customSheetView>
  </customSheetViews>
  <mergeCells count="7">
    <mergeCell ref="L11:T12"/>
    <mergeCell ref="E4:G4"/>
    <mergeCell ref="E8:G8"/>
    <mergeCell ref="E10:G10"/>
    <mergeCell ref="E12:G12"/>
    <mergeCell ref="E5:G5"/>
    <mergeCell ref="E6:G6"/>
  </mergeCells>
  <pageMargins left="0.70866141732283472" right="0.70866141732283472" top="0.74803149606299213" bottom="0.74803149606299213" header="0.31496062992125984" footer="0.31496062992125984"/>
  <pageSetup paperSize="9" scale="94" orientation="landscape" blackAndWhite="1"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57ECA-E277-4D6A-960D-14E5421FDEAE}">
  <sheetPr codeName="Sheet5">
    <pageSetUpPr fitToPage="1"/>
  </sheetPr>
  <dimension ref="A1:XFD47"/>
  <sheetViews>
    <sheetView showGridLines="0" zoomScale="70" zoomScaleNormal="70" workbookViewId="0"/>
  </sheetViews>
  <sheetFormatPr defaultRowHeight="15" x14ac:dyDescent="0.25"/>
  <cols>
    <col min="1" max="1" width="9.5703125" customWidth="1"/>
    <col min="2" max="2" width="75.5703125" customWidth="1"/>
    <col min="3" max="3" width="30.5703125" customWidth="1"/>
    <col min="4" max="6" width="16.7109375" customWidth="1"/>
    <col min="7" max="12" width="13.5703125" customWidth="1"/>
    <col min="13" max="15" width="10.42578125" bestFit="1" customWidth="1"/>
    <col min="16" max="16" width="10.5703125" bestFit="1" customWidth="1"/>
  </cols>
  <sheetData>
    <row r="1" spans="1:14" ht="28.5" thickBot="1" x14ac:dyDescent="0.45">
      <c r="A1" s="4" t="s">
        <v>6</v>
      </c>
      <c r="C1" s="3"/>
      <c r="D1" s="3"/>
      <c r="H1" s="127" t="s">
        <v>7</v>
      </c>
      <c r="I1" s="128"/>
      <c r="J1" s="128"/>
      <c r="K1" s="128"/>
      <c r="L1" s="128"/>
    </row>
    <row r="2" spans="1:14" ht="36.6" customHeight="1" thickBot="1" x14ac:dyDescent="0.3">
      <c r="B2" s="2"/>
      <c r="C2" s="3"/>
      <c r="D2" s="3"/>
      <c r="H2" s="129" t="str" cm="1">
        <f t="array" ref="H2">"Employer National Insurance Contribution Rate (ENIC) - "&amp;Award_Year&amp;"-"&amp;RIGHT(Award_Year,2)+1</f>
        <v>Employer National Insurance Contribution Rate (ENIC) - 2021-22</v>
      </c>
      <c r="I2" s="130"/>
      <c r="J2" s="130"/>
      <c r="K2" s="18">
        <v>0.13800000000000001</v>
      </c>
    </row>
    <row r="3" spans="1:14" ht="15.6" customHeight="1" thickBot="1" x14ac:dyDescent="0.3">
      <c r="A3" s="126" t="str" cm="1">
        <f t="array" ref="A3">"1.    Determine the number of eligible consultants (FTE) on 1 April "&amp;Award_Year&amp;"."</f>
        <v>1.    Determine the number of eligible consultants (FTE) on 1 April 2021.</v>
      </c>
      <c r="B3" s="126"/>
      <c r="C3" s="83"/>
      <c r="D3" s="80"/>
    </row>
    <row r="4" spans="1:14" ht="15.6" customHeight="1" thickBot="1" x14ac:dyDescent="0.3">
      <c r="A4" s="77"/>
      <c r="B4" s="77"/>
      <c r="C4" s="82"/>
      <c r="D4" s="84"/>
    </row>
    <row r="5" spans="1:14" ht="15.6" customHeight="1" thickBot="1" x14ac:dyDescent="0.3">
      <c r="A5" s="126" t="str" cm="1">
        <f t="array" ref="A5">"2.    Determine the number of eligible consultants (headcount) on 1 April "&amp;Award_Year&amp;"."</f>
        <v>2.    Determine the number of eligible consultants (headcount) on 1 April 2021.</v>
      </c>
      <c r="B5" s="126"/>
      <c r="C5" s="83"/>
      <c r="D5" s="81"/>
    </row>
    <row r="6" spans="1:14" ht="15.6" customHeight="1" x14ac:dyDescent="0.25">
      <c r="A6" s="77"/>
      <c r="B6" s="77"/>
      <c r="C6" s="82"/>
      <c r="D6" s="82"/>
      <c r="E6" s="82"/>
      <c r="F6" s="82"/>
      <c r="H6" s="109"/>
    </row>
    <row r="7" spans="1:14" ht="16.149999999999999" customHeight="1" x14ac:dyDescent="0.25">
      <c r="A7" s="108"/>
      <c r="B7" s="13"/>
      <c r="C7" s="13"/>
      <c r="D7" s="5"/>
      <c r="H7" s="109"/>
    </row>
    <row r="8" spans="1:14" ht="16.149999999999999" customHeight="1" thickBot="1" x14ac:dyDescent="0.3">
      <c r="A8" s="78" t="str">
        <f>"3.    Multiply the number of eligible consultants (FTE) by "&amp;TEXT($E$10,"0.000")</f>
        <v>3.    Multiply the number of eligible consultants (FTE) by 0.218</v>
      </c>
      <c r="B8" s="1"/>
      <c r="C8" s="28"/>
      <c r="H8" s="109"/>
      <c r="J8" s="76"/>
    </row>
    <row r="9" spans="1:14" ht="79.5" thickBot="1" x14ac:dyDescent="0.3">
      <c r="A9" s="78"/>
      <c r="B9" s="1"/>
      <c r="D9" s="86" t="s">
        <v>8</v>
      </c>
      <c r="E9" s="86" t="str" cm="1">
        <f t="array" ref="E9">"Investment ratio for "&amp;Award_Year&amp;"/"&amp;RIGHT(Award_Year,2)+1&amp;")."</f>
        <v>Investment ratio for 2021/22).</v>
      </c>
      <c r="F9" s="86" t="s">
        <v>9</v>
      </c>
      <c r="H9" s="109"/>
      <c r="J9" s="76"/>
    </row>
    <row r="10" spans="1:14" ht="16.149999999999999" customHeight="1" thickBot="1" x14ac:dyDescent="0.3">
      <c r="A10" s="78"/>
      <c r="B10" s="1"/>
      <c r="D10" s="20">
        <f>D3</f>
        <v>0</v>
      </c>
      <c r="E10" s="15">
        <v>0.218</v>
      </c>
      <c r="F10" s="20">
        <f>E10*D10</f>
        <v>0</v>
      </c>
      <c r="H10" s="109"/>
      <c r="J10" s="76"/>
    </row>
    <row r="11" spans="1:14" ht="16.149999999999999" customHeight="1" x14ac:dyDescent="0.25">
      <c r="A11" s="78"/>
      <c r="B11" s="1"/>
      <c r="C11" s="28"/>
      <c r="D11" s="85"/>
      <c r="E11" s="85"/>
      <c r="F11" s="85"/>
      <c r="H11" s="109"/>
      <c r="J11" s="76"/>
    </row>
    <row r="12" spans="1:14" ht="18" x14ac:dyDescent="0.25">
      <c r="A12" s="108"/>
      <c r="B12" s="1"/>
      <c r="C12" s="28"/>
      <c r="D12" s="87"/>
      <c r="E12" s="87"/>
      <c r="F12" s="87"/>
      <c r="H12" s="109"/>
      <c r="J12" s="76"/>
    </row>
    <row r="13" spans="1:14" ht="16.5" thickBot="1" x14ac:dyDescent="0.3">
      <c r="A13" s="78" t="str">
        <f>"4.    Multiply the number of eligible consultants (headcount) by "&amp;TEXT(E$15,"0.000")</f>
        <v>4.    Multiply the number of eligible consultants (headcount) by 1.024</v>
      </c>
      <c r="B13" s="1"/>
      <c r="D13" s="88"/>
      <c r="E13" s="88"/>
      <c r="F13" s="88"/>
      <c r="H13" s="109"/>
      <c r="J13" s="76"/>
    </row>
    <row r="14" spans="1:14" ht="95.25" thickBot="1" x14ac:dyDescent="0.3">
      <c r="A14" s="78"/>
      <c r="B14" s="1"/>
      <c r="D14" s="86" t="s">
        <v>10</v>
      </c>
      <c r="E14" s="86" t="s">
        <v>11</v>
      </c>
      <c r="F14" s="86" t="s">
        <v>12</v>
      </c>
      <c r="H14" s="3"/>
      <c r="J14" s="76"/>
    </row>
    <row r="15" spans="1:14" ht="16.149999999999999" customHeight="1" thickBot="1" x14ac:dyDescent="0.3">
      <c r="A15" s="78"/>
      <c r="B15" s="1"/>
      <c r="D15" s="20">
        <f>D5</f>
        <v>0</v>
      </c>
      <c r="E15" s="15">
        <v>1.0242</v>
      </c>
      <c r="F15" s="20">
        <f>E15*D15</f>
        <v>0</v>
      </c>
      <c r="H15" s="3"/>
      <c r="J15" s="76"/>
    </row>
    <row r="16" spans="1:14" s="1" customFormat="1" ht="16.149999999999999" customHeight="1" x14ac:dyDescent="0.25">
      <c r="B16" s="33"/>
      <c r="C16" s="13"/>
      <c r="H16" s="3"/>
      <c r="I16" s="3"/>
      <c r="J16"/>
      <c r="K16" s="3"/>
      <c r="L16" s="3"/>
      <c r="M16" s="3"/>
      <c r="N16" s="3"/>
    </row>
    <row r="17" spans="1:20" ht="16.149999999999999" customHeight="1" x14ac:dyDescent="0.4">
      <c r="A17" s="1"/>
      <c r="B17" s="13"/>
      <c r="C17" s="13"/>
      <c r="D17" s="13"/>
      <c r="E17" s="4"/>
      <c r="H17" s="3"/>
      <c r="O17" s="10"/>
      <c r="P17" s="10"/>
    </row>
    <row r="18" spans="1:20" s="1" customFormat="1" ht="16.5" thickBot="1" x14ac:dyDescent="0.3">
      <c r="A18" s="66" t="str">
        <f>"5.    Add totals from points 3 and 4 together and multiply by the unit value of an award ("&amp;TEXT(D20,"£0,000")&amp;"). *"</f>
        <v>5.    Add totals from points 3 and 4 together and multiply by the unit value of an award (£3,092). *</v>
      </c>
      <c r="C18" s="2"/>
      <c r="H18" s="3"/>
      <c r="K18"/>
      <c r="L18"/>
      <c r="M18"/>
      <c r="N18"/>
      <c r="O18" s="10"/>
      <c r="P18" s="10"/>
      <c r="Q18"/>
      <c r="R18"/>
      <c r="S18"/>
      <c r="T18"/>
    </row>
    <row r="19" spans="1:20" s="1" customFormat="1" ht="16.5" thickBot="1" x14ac:dyDescent="0.3">
      <c r="A19"/>
      <c r="B19" s="124" t="s">
        <v>13</v>
      </c>
      <c r="C19" s="125"/>
      <c r="D19" s="20">
        <f>F10+F15</f>
        <v>0</v>
      </c>
      <c r="H19" s="3"/>
      <c r="K19"/>
      <c r="L19"/>
      <c r="M19"/>
      <c r="N19" s="10"/>
      <c r="O19" s="10"/>
      <c r="P19"/>
      <c r="Q19"/>
      <c r="R19"/>
      <c r="S19"/>
    </row>
    <row r="20" spans="1:20" s="1" customFormat="1" ht="16.5" thickBot="1" x14ac:dyDescent="0.3">
      <c r="B20" s="124" t="s">
        <v>14</v>
      </c>
      <c r="C20" s="125"/>
      <c r="D20" s="12">
        <v>3092</v>
      </c>
      <c r="E20" s="2"/>
      <c r="F20" s="2"/>
      <c r="G20" s="3"/>
      <c r="H20" s="3"/>
      <c r="L20"/>
      <c r="M20"/>
      <c r="N20" s="10"/>
      <c r="O20" s="10"/>
      <c r="P20"/>
      <c r="Q20"/>
      <c r="R20"/>
      <c r="S20"/>
    </row>
    <row r="21" spans="1:20" s="1" customFormat="1" ht="16.5" thickBot="1" x14ac:dyDescent="0.3">
      <c r="B21" s="74" t="str" cm="1">
        <f t="array" ref="B21">"Investment in LCEAs in April "&amp;Award_Year&amp;"-"&amp;RIGHT(Award_Year,2)+1</f>
        <v>Investment in LCEAs in April 2021-22</v>
      </c>
      <c r="C21" s="21" t="s">
        <v>15</v>
      </c>
      <c r="D21" s="23">
        <f>D19*D20</f>
        <v>0</v>
      </c>
      <c r="E21" s="2"/>
      <c r="G21" s="3"/>
      <c r="H21" s="38"/>
      <c r="L21" s="3"/>
      <c r="M21" s="3"/>
    </row>
    <row r="22" spans="1:20" s="1" customFormat="1" ht="16.5" thickBot="1" x14ac:dyDescent="0.3">
      <c r="A22" s="27"/>
      <c r="B22" s="75"/>
      <c r="C22" s="22" t="s">
        <v>16</v>
      </c>
      <c r="D22" s="6">
        <f>D21*(1+$K$2)</f>
        <v>0</v>
      </c>
      <c r="E22" s="2"/>
      <c r="F22" s="2"/>
      <c r="G22" s="3"/>
      <c r="H22" s="89"/>
      <c r="L22"/>
      <c r="M22"/>
      <c r="N22" s="10"/>
      <c r="O22" s="10"/>
      <c r="P22"/>
      <c r="Q22"/>
      <c r="R22"/>
      <c r="S22"/>
    </row>
    <row r="23" spans="1:20" s="1" customFormat="1" ht="16.5" thickBot="1" x14ac:dyDescent="0.3">
      <c r="A23" s="27"/>
      <c r="C23" s="2"/>
      <c r="E23" s="2"/>
      <c r="F23" s="2"/>
      <c r="G23" s="3"/>
      <c r="H23" s="89"/>
      <c r="N23" s="10"/>
      <c r="O23" s="10"/>
      <c r="P23"/>
      <c r="Q23"/>
      <c r="R23"/>
      <c r="S23"/>
    </row>
    <row r="24" spans="1:20" s="1" customFormat="1" ht="32.25" thickBot="1" x14ac:dyDescent="0.3">
      <c r="A24" s="17"/>
      <c r="B24" s="32"/>
      <c r="C24" s="31"/>
      <c r="D24" s="16" t="s">
        <v>15</v>
      </c>
      <c r="E24" s="2"/>
      <c r="G24" s="3"/>
      <c r="H24" s="7"/>
    </row>
    <row r="25" spans="1:20" s="1" customFormat="1" ht="31.15" customHeight="1" x14ac:dyDescent="0.25">
      <c r="A25" s="123" t="s">
        <v>17</v>
      </c>
      <c r="B25" s="123"/>
      <c r="C25" s="131"/>
      <c r="D25" s="35">
        <f>'2018-19 Award Round'!D17+'2019-20 Award Round'!D19+'2020-21 Award Round'!D19</f>
        <v>0</v>
      </c>
      <c r="F25" s="8"/>
      <c r="H25"/>
      <c r="N25" s="10"/>
      <c r="O25" s="10"/>
      <c r="P25"/>
      <c r="Q25"/>
      <c r="R25"/>
      <c r="S25"/>
    </row>
    <row r="26" spans="1:20" s="1" customFormat="1" ht="31.15" customHeight="1" thickBot="1" x14ac:dyDescent="0.3">
      <c r="A26" s="123" t="str" cm="1">
        <f t="array" ref="A26">"7.    Deduct the cost of any time limited awards that remain in payment from the "&amp;Award_Year-2&amp;" and "&amp;Award_Year-1&amp;" award rounds (on-costs should be excluded)."</f>
        <v>7.    Deduct the cost of any time limited awards that remain in payment from the 2019 and 2020 award rounds (on-costs should be excluded).</v>
      </c>
      <c r="B26" s="123"/>
      <c r="C26" s="131"/>
      <c r="D26" s="30">
        <f>'2019-20 Award Round'!D23+'2020-21 Award Round'!D23</f>
        <v>0</v>
      </c>
      <c r="F26" s="8"/>
      <c r="H26" s="73"/>
      <c r="N26" s="10"/>
      <c r="O26" s="10"/>
      <c r="P26"/>
      <c r="Q26"/>
      <c r="R26"/>
      <c r="S26"/>
    </row>
    <row r="27" spans="1:20" s="1" customFormat="1" ht="16.5" thickBot="1" x14ac:dyDescent="0.3">
      <c r="B27" s="39" t="s">
        <v>18</v>
      </c>
      <c r="C27" s="36"/>
      <c r="D27" s="40">
        <f>SUM(D21,D25,-D26)</f>
        <v>0</v>
      </c>
      <c r="E27" s="8"/>
      <c r="H27" s="73"/>
      <c r="N27" s="10"/>
      <c r="O27" s="10"/>
      <c r="P27"/>
      <c r="Q27"/>
      <c r="R27"/>
      <c r="S27"/>
    </row>
    <row r="28" spans="1:20" s="1" customFormat="1" ht="15.75" x14ac:dyDescent="0.25">
      <c r="B28" s="39"/>
      <c r="C28" s="31"/>
      <c r="D28" s="7"/>
      <c r="E28" s="8"/>
      <c r="H28" s="73"/>
      <c r="N28" s="10"/>
      <c r="O28" s="10"/>
      <c r="P28"/>
      <c r="Q28"/>
      <c r="R28"/>
      <c r="S28"/>
    </row>
    <row r="29" spans="1:20" s="1" customFormat="1" ht="15.6" customHeight="1" thickBot="1" x14ac:dyDescent="0.3">
      <c r="A29" s="123" t="s">
        <v>19</v>
      </c>
      <c r="B29" s="123"/>
      <c r="C29" s="123"/>
      <c r="D29" s="14"/>
      <c r="E29" s="38"/>
      <c r="F29" s="38"/>
      <c r="G29" s="38"/>
      <c r="H29" s="73"/>
      <c r="I29" s="3"/>
      <c r="J29"/>
      <c r="K29"/>
      <c r="L29"/>
      <c r="M29"/>
      <c r="N29" s="10"/>
      <c r="O29" s="10"/>
      <c r="P29"/>
      <c r="Q29"/>
      <c r="R29"/>
      <c r="S29"/>
    </row>
    <row r="30" spans="1:20" s="1" customFormat="1" ht="15.6" customHeight="1" thickBot="1" x14ac:dyDescent="0.3">
      <c r="A30" s="41"/>
      <c r="B30" s="42" t="s">
        <v>20</v>
      </c>
      <c r="C30" s="25"/>
      <c r="D30" s="110">
        <f>D27</f>
        <v>0</v>
      </c>
      <c r="E30" s="92" t="str">
        <f>IF(D30&lt;D27,"Note: this will leave an underspend against a total investment of "&amp;TEXT(D27,"£0,000")&amp;".","")</f>
        <v/>
      </c>
      <c r="F30" s="89"/>
      <c r="G30" s="89"/>
      <c r="H30" s="73"/>
      <c r="I30" s="89"/>
      <c r="J30" s="89"/>
      <c r="K30" s="89"/>
      <c r="L30" s="89"/>
      <c r="M30"/>
      <c r="N30" s="10"/>
      <c r="O30" s="10"/>
      <c r="P30"/>
      <c r="Q30"/>
      <c r="R30"/>
      <c r="S30"/>
    </row>
    <row r="31" spans="1:20" s="1" customFormat="1" ht="15.6" customHeight="1" thickBot="1" x14ac:dyDescent="0.3">
      <c r="A31" s="41"/>
      <c r="B31" s="42" t="str">
        <f>"N"&amp;RIGHT(A5,LEN(A5)-FIND("number",A5))</f>
        <v>Number of eligible consultants (headcount) on 1 April 2021.</v>
      </c>
      <c r="C31" s="25"/>
      <c r="D31" s="111">
        <f>D5</f>
        <v>0</v>
      </c>
      <c r="E31" s="92"/>
      <c r="F31" s="89"/>
      <c r="G31" s="89"/>
      <c r="H31" s="73"/>
      <c r="I31" s="89"/>
      <c r="J31" s="89"/>
      <c r="K31" s="89"/>
      <c r="L31" s="89"/>
      <c r="M31"/>
      <c r="N31" s="10"/>
      <c r="O31" s="10"/>
      <c r="P31"/>
      <c r="Q31"/>
      <c r="R31"/>
      <c r="S31"/>
    </row>
    <row r="32" spans="1:20" s="1" customFormat="1" ht="16.5" thickBot="1" x14ac:dyDescent="0.3">
      <c r="B32" s="3" t="s">
        <v>21</v>
      </c>
      <c r="D32" s="112">
        <f>IFERROR(D30/D31,0)</f>
        <v>0</v>
      </c>
      <c r="E32" s="92"/>
      <c r="F32" s="89"/>
      <c r="G32" s="89"/>
      <c r="H32" s="73"/>
      <c r="I32" s="89"/>
      <c r="J32" s="89"/>
      <c r="K32" s="89"/>
      <c r="L32" s="89"/>
      <c r="M32"/>
      <c r="N32" s="10"/>
      <c r="O32" s="10"/>
      <c r="P32"/>
      <c r="Q32"/>
      <c r="R32"/>
      <c r="S32"/>
    </row>
    <row r="33" spans="1:16384" ht="15.75" x14ac:dyDescent="0.25">
      <c r="B33" s="25"/>
      <c r="C33" s="25"/>
      <c r="D33" s="9"/>
      <c r="E33" s="26"/>
      <c r="F33" s="1"/>
      <c r="G33" s="1"/>
      <c r="H33" s="73"/>
      <c r="I33" s="1"/>
      <c r="J33" s="8"/>
      <c r="K33" s="8"/>
      <c r="L33" s="3"/>
    </row>
    <row r="34" spans="1:16384" s="1" customFormat="1" ht="27.75" x14ac:dyDescent="0.4">
      <c r="A34" s="4" t="s">
        <v>22</v>
      </c>
      <c r="B34" s="4"/>
      <c r="C34" s="4"/>
      <c r="D34" s="4"/>
      <c r="E34" s="4"/>
      <c r="F34" s="4"/>
      <c r="G34"/>
      <c r="H34" s="11"/>
      <c r="I34"/>
      <c r="J34" s="3"/>
      <c r="M34" s="3"/>
    </row>
    <row r="35" spans="1:16384" s="1" customFormat="1" ht="46.5" customHeight="1" x14ac:dyDescent="0.2">
      <c r="A35" s="37">
        <v>1</v>
      </c>
      <c r="B35" s="122" t="str" cm="1">
        <f t="array" ref="B35">"Eligible consultants includes consultants employed under the Terms and Conditions – Consultants (England) 2003 as amended as at 1 April "&amp;Award_Year&amp;" of the Award Round on a full-time equivalent/headcount basis."&amp;"  They should have at least one year's experience and should not hold a Level 9 award, a national award or distinction award.  Employers may deem other consultants eligible such as clinical academics or those on pre-2003 contracts."</f>
        <v>Eligible consultants includes consultants employed under the Terms and Conditions – Consultants (England) 2003 as amended as at 1 April 2021 of the Award Round on a full-time equivalent/headcount basis.  They should have at least one year's experience and should not hold a Level 9 award, a national award or distinction award.  Employers may deem other consultants eligible such as clinical academics or those on pre-2003 contracts.</v>
      </c>
      <c r="C35" s="122"/>
      <c r="D35" s="122"/>
      <c r="E35" s="122"/>
      <c r="F35" s="122"/>
      <c r="G35" s="122"/>
      <c r="H35" s="122"/>
      <c r="I35" s="37"/>
      <c r="J35" s="122"/>
      <c r="K35" s="122"/>
      <c r="L35" s="122"/>
      <c r="M35" s="122"/>
      <c r="N35" s="122"/>
      <c r="O35" s="122"/>
      <c r="P35" s="122"/>
      <c r="Q35" s="37"/>
      <c r="R35" s="122"/>
      <c r="S35" s="122"/>
      <c r="T35" s="122"/>
      <c r="U35" s="122"/>
      <c r="V35" s="122"/>
      <c r="W35" s="122"/>
      <c r="X35" s="122"/>
      <c r="Y35" s="37"/>
      <c r="Z35" s="122"/>
      <c r="AA35" s="122"/>
      <c r="AB35" s="122"/>
      <c r="AC35" s="122"/>
      <c r="AD35" s="122"/>
      <c r="AE35" s="122"/>
      <c r="AF35" s="122"/>
      <c r="AG35" s="37"/>
      <c r="AH35" s="122"/>
      <c r="AI35" s="122"/>
      <c r="AJ35" s="122"/>
      <c r="AK35" s="122"/>
      <c r="AL35" s="122"/>
      <c r="AM35" s="122"/>
      <c r="AN35" s="122"/>
      <c r="AO35" s="37"/>
      <c r="AP35" s="122"/>
      <c r="AQ35" s="122"/>
      <c r="AR35" s="122"/>
      <c r="AS35" s="122"/>
      <c r="AT35" s="122"/>
      <c r="AU35" s="122"/>
      <c r="AV35" s="122"/>
      <c r="AW35" s="37"/>
      <c r="AX35" s="122"/>
      <c r="AY35" s="122"/>
      <c r="AZ35" s="122"/>
      <c r="BA35" s="122"/>
      <c r="BB35" s="122"/>
      <c r="BC35" s="122"/>
      <c r="BD35" s="122"/>
      <c r="BE35" s="37"/>
      <c r="BF35" s="122"/>
      <c r="BG35" s="122"/>
      <c r="BH35" s="122"/>
      <c r="BI35" s="122"/>
      <c r="BJ35" s="122"/>
      <c r="BK35" s="122"/>
      <c r="BL35" s="122"/>
      <c r="BM35" s="37"/>
      <c r="BN35" s="122"/>
      <c r="BO35" s="122"/>
      <c r="BP35" s="122"/>
      <c r="BQ35" s="122"/>
      <c r="BR35" s="122"/>
      <c r="BS35" s="122"/>
      <c r="BT35" s="122"/>
      <c r="BU35" s="37"/>
      <c r="BV35" s="122"/>
      <c r="BW35" s="122"/>
      <c r="BX35" s="122"/>
      <c r="BY35" s="122"/>
      <c r="BZ35" s="122"/>
      <c r="CA35" s="122"/>
      <c r="CB35" s="122"/>
      <c r="CC35" s="37"/>
      <c r="CD35" s="122"/>
      <c r="CE35" s="122"/>
      <c r="CF35" s="122"/>
      <c r="CG35" s="122"/>
      <c r="CH35" s="122"/>
      <c r="CI35" s="122"/>
      <c r="CJ35" s="122"/>
      <c r="CK35" s="37"/>
      <c r="CL35" s="122"/>
      <c r="CM35" s="122"/>
      <c r="CN35" s="122"/>
      <c r="CO35" s="122"/>
      <c r="CP35" s="122"/>
      <c r="CQ35" s="122"/>
      <c r="CR35" s="122"/>
      <c r="CS35" s="37"/>
      <c r="CT35" s="122"/>
      <c r="CU35" s="122"/>
      <c r="CV35" s="122"/>
      <c r="CW35" s="122"/>
      <c r="CX35" s="122"/>
      <c r="CY35" s="122"/>
      <c r="CZ35" s="122"/>
      <c r="DA35" s="37"/>
      <c r="DB35" s="122"/>
      <c r="DC35" s="122"/>
      <c r="DD35" s="122"/>
      <c r="DE35" s="122"/>
      <c r="DF35" s="122"/>
      <c r="DG35" s="122"/>
      <c r="DH35" s="122"/>
      <c r="DI35" s="37"/>
      <c r="DJ35" s="122"/>
      <c r="DK35" s="122"/>
      <c r="DL35" s="122"/>
      <c r="DM35" s="122"/>
      <c r="DN35" s="122"/>
      <c r="DO35" s="122"/>
      <c r="DP35" s="122"/>
      <c r="DQ35" s="37"/>
      <c r="DR35" s="122"/>
      <c r="DS35" s="122"/>
      <c r="DT35" s="122"/>
      <c r="DU35" s="122"/>
      <c r="DV35" s="122"/>
      <c r="DW35" s="122"/>
      <c r="DX35" s="122"/>
      <c r="DY35" s="37"/>
      <c r="DZ35" s="122"/>
      <c r="EA35" s="122"/>
      <c r="EB35" s="122"/>
      <c r="EC35" s="122"/>
      <c r="ED35" s="122"/>
      <c r="EE35" s="122"/>
      <c r="EF35" s="122"/>
      <c r="EG35" s="37"/>
      <c r="EH35" s="122"/>
      <c r="EI35" s="122"/>
      <c r="EJ35" s="122"/>
      <c r="EK35" s="122"/>
      <c r="EL35" s="122"/>
      <c r="EM35" s="122"/>
      <c r="EN35" s="122"/>
      <c r="EO35" s="37"/>
      <c r="EP35" s="122"/>
      <c r="EQ35" s="122"/>
      <c r="ER35" s="122"/>
      <c r="ES35" s="122"/>
      <c r="ET35" s="122"/>
      <c r="EU35" s="122"/>
      <c r="EV35" s="122"/>
      <c r="EW35" s="37"/>
      <c r="EX35" s="122"/>
      <c r="EY35" s="122"/>
      <c r="EZ35" s="122"/>
      <c r="FA35" s="122"/>
      <c r="FB35" s="122"/>
      <c r="FC35" s="122"/>
      <c r="FD35" s="122"/>
      <c r="FE35" s="37"/>
      <c r="FF35" s="122"/>
      <c r="FG35" s="122"/>
      <c r="FH35" s="122"/>
      <c r="FI35" s="122"/>
      <c r="FJ35" s="122"/>
      <c r="FK35" s="122"/>
      <c r="FL35" s="122"/>
      <c r="FM35" s="37"/>
      <c r="FN35" s="122"/>
      <c r="FO35" s="122"/>
      <c r="FP35" s="122"/>
      <c r="FQ35" s="122"/>
      <c r="FR35" s="122"/>
      <c r="FS35" s="122"/>
      <c r="FT35" s="122"/>
      <c r="FU35" s="37"/>
      <c r="FV35" s="122"/>
      <c r="FW35" s="122"/>
      <c r="FX35" s="122"/>
      <c r="FY35" s="122"/>
      <c r="FZ35" s="122"/>
      <c r="GA35" s="122"/>
      <c r="GB35" s="122"/>
      <c r="GC35" s="37"/>
      <c r="GD35" s="122"/>
      <c r="GE35" s="122"/>
      <c r="GF35" s="122"/>
      <c r="GG35" s="122"/>
      <c r="GH35" s="122"/>
      <c r="GI35" s="122"/>
      <c r="GJ35" s="122"/>
      <c r="GK35" s="37"/>
      <c r="GL35" s="122"/>
      <c r="GM35" s="122"/>
      <c r="GN35" s="122"/>
      <c r="GO35" s="122"/>
      <c r="GP35" s="122"/>
      <c r="GQ35" s="122"/>
      <c r="GR35" s="122"/>
      <c r="GS35" s="37"/>
      <c r="GT35" s="122"/>
      <c r="GU35" s="122"/>
      <c r="GV35" s="122"/>
      <c r="GW35" s="122"/>
      <c r="GX35" s="122"/>
      <c r="GY35" s="122"/>
      <c r="GZ35" s="122"/>
      <c r="HA35" s="37"/>
      <c r="HB35" s="122"/>
      <c r="HC35" s="122"/>
      <c r="HD35" s="122"/>
      <c r="HE35" s="122"/>
      <c r="HF35" s="122"/>
      <c r="HG35" s="122"/>
      <c r="HH35" s="122"/>
      <c r="HI35" s="37"/>
      <c r="HJ35" s="122"/>
      <c r="HK35" s="122"/>
      <c r="HL35" s="122"/>
      <c r="HM35" s="122"/>
      <c r="HN35" s="122"/>
      <c r="HO35" s="122"/>
      <c r="HP35" s="122"/>
      <c r="HQ35" s="37"/>
      <c r="HR35" s="122"/>
      <c r="HS35" s="122"/>
      <c r="HT35" s="122"/>
      <c r="HU35" s="122"/>
      <c r="HV35" s="122"/>
      <c r="HW35" s="122"/>
      <c r="HX35" s="122"/>
      <c r="HY35" s="37"/>
      <c r="HZ35" s="122"/>
      <c r="IA35" s="122"/>
      <c r="IB35" s="122"/>
      <c r="IC35" s="122"/>
      <c r="ID35" s="122"/>
      <c r="IE35" s="122"/>
      <c r="IF35" s="122"/>
      <c r="IG35" s="37"/>
      <c r="IH35" s="122"/>
      <c r="II35" s="122"/>
      <c r="IJ35" s="122"/>
      <c r="IK35" s="122"/>
      <c r="IL35" s="122"/>
      <c r="IM35" s="122"/>
      <c r="IN35" s="122"/>
      <c r="IO35" s="37"/>
      <c r="IP35" s="122"/>
      <c r="IQ35" s="122"/>
      <c r="IR35" s="122"/>
      <c r="IS35" s="122"/>
      <c r="IT35" s="122"/>
      <c r="IU35" s="122"/>
      <c r="IV35" s="122"/>
      <c r="IW35" s="37"/>
      <c r="IX35" s="122"/>
      <c r="IY35" s="122"/>
      <c r="IZ35" s="122"/>
      <c r="JA35" s="122"/>
      <c r="JB35" s="122"/>
      <c r="JC35" s="122"/>
      <c r="JD35" s="122"/>
      <c r="JE35" s="37"/>
      <c r="JF35" s="122"/>
      <c r="JG35" s="122"/>
      <c r="JH35" s="122"/>
      <c r="JI35" s="122"/>
      <c r="JJ35" s="122"/>
      <c r="JK35" s="122"/>
      <c r="JL35" s="122"/>
      <c r="JM35" s="37"/>
      <c r="JN35" s="122"/>
      <c r="JO35" s="122"/>
      <c r="JP35" s="122"/>
      <c r="JQ35" s="122"/>
      <c r="JR35" s="122"/>
      <c r="JS35" s="122"/>
      <c r="JT35" s="122"/>
      <c r="JU35" s="37"/>
      <c r="JV35" s="122"/>
      <c r="JW35" s="122"/>
      <c r="JX35" s="122"/>
      <c r="JY35" s="122"/>
      <c r="JZ35" s="122"/>
      <c r="KA35" s="122"/>
      <c r="KB35" s="122"/>
      <c r="KC35" s="37"/>
      <c r="KD35" s="122"/>
      <c r="KE35" s="122"/>
      <c r="KF35" s="122"/>
      <c r="KG35" s="122"/>
      <c r="KH35" s="122"/>
      <c r="KI35" s="122"/>
      <c r="KJ35" s="122"/>
      <c r="KK35" s="37"/>
      <c r="KL35" s="122"/>
      <c r="KM35" s="122"/>
      <c r="KN35" s="122"/>
      <c r="KO35" s="122"/>
      <c r="KP35" s="122"/>
      <c r="KQ35" s="122"/>
      <c r="KR35" s="122"/>
      <c r="KS35" s="37"/>
      <c r="KT35" s="122"/>
      <c r="KU35" s="122"/>
      <c r="KV35" s="122"/>
      <c r="KW35" s="122"/>
      <c r="KX35" s="122"/>
      <c r="KY35" s="122"/>
      <c r="KZ35" s="122"/>
      <c r="LA35" s="37"/>
      <c r="LB35" s="122"/>
      <c r="LC35" s="122"/>
      <c r="LD35" s="122"/>
      <c r="LE35" s="122"/>
      <c r="LF35" s="122"/>
      <c r="LG35" s="122"/>
      <c r="LH35" s="122"/>
      <c r="LI35" s="37"/>
      <c r="LJ35" s="122"/>
      <c r="LK35" s="122"/>
      <c r="LL35" s="122"/>
      <c r="LM35" s="122"/>
      <c r="LN35" s="122"/>
      <c r="LO35" s="122"/>
      <c r="LP35" s="122"/>
      <c r="LQ35" s="37"/>
      <c r="LR35" s="122"/>
      <c r="LS35" s="122"/>
      <c r="LT35" s="122"/>
      <c r="LU35" s="122"/>
      <c r="LV35" s="122"/>
      <c r="LW35" s="122"/>
      <c r="LX35" s="122"/>
      <c r="LY35" s="37"/>
      <c r="LZ35" s="122"/>
      <c r="MA35" s="122"/>
      <c r="MB35" s="122"/>
      <c r="MC35" s="122"/>
      <c r="MD35" s="122"/>
      <c r="ME35" s="122"/>
      <c r="MF35" s="122"/>
      <c r="MG35" s="37"/>
      <c r="MH35" s="122"/>
      <c r="MI35" s="122"/>
      <c r="MJ35" s="122"/>
      <c r="MK35" s="122"/>
      <c r="ML35" s="122"/>
      <c r="MM35" s="122"/>
      <c r="MN35" s="122"/>
      <c r="MO35" s="37"/>
      <c r="MP35" s="122"/>
      <c r="MQ35" s="122"/>
      <c r="MR35" s="122"/>
      <c r="MS35" s="122"/>
      <c r="MT35" s="122"/>
      <c r="MU35" s="122"/>
      <c r="MV35" s="122"/>
      <c r="MW35" s="37"/>
      <c r="MX35" s="122"/>
      <c r="MY35" s="122"/>
      <c r="MZ35" s="122"/>
      <c r="NA35" s="122"/>
      <c r="NB35" s="122"/>
      <c r="NC35" s="122"/>
      <c r="ND35" s="122"/>
      <c r="NE35" s="37"/>
      <c r="NF35" s="122"/>
      <c r="NG35" s="122"/>
      <c r="NH35" s="122"/>
      <c r="NI35" s="122"/>
      <c r="NJ35" s="122"/>
      <c r="NK35" s="122"/>
      <c r="NL35" s="122"/>
      <c r="NM35" s="37"/>
      <c r="NN35" s="122"/>
      <c r="NO35" s="122"/>
      <c r="NP35" s="122"/>
      <c r="NQ35" s="122"/>
      <c r="NR35" s="122"/>
      <c r="NS35" s="122"/>
      <c r="NT35" s="122"/>
      <c r="NU35" s="37"/>
      <c r="NV35" s="122"/>
      <c r="NW35" s="122"/>
      <c r="NX35" s="122"/>
      <c r="NY35" s="122"/>
      <c r="NZ35" s="122"/>
      <c r="OA35" s="122"/>
      <c r="OB35" s="122"/>
      <c r="OC35" s="37"/>
      <c r="OD35" s="122"/>
      <c r="OE35" s="122"/>
      <c r="OF35" s="122"/>
      <c r="OG35" s="122"/>
      <c r="OH35" s="122"/>
      <c r="OI35" s="122"/>
      <c r="OJ35" s="122"/>
      <c r="OK35" s="37"/>
      <c r="OL35" s="122"/>
      <c r="OM35" s="122"/>
      <c r="ON35" s="122"/>
      <c r="OO35" s="122"/>
      <c r="OP35" s="122"/>
      <c r="OQ35" s="122"/>
      <c r="OR35" s="122"/>
      <c r="OS35" s="37"/>
      <c r="OT35" s="122"/>
      <c r="OU35" s="122"/>
      <c r="OV35" s="122"/>
      <c r="OW35" s="122"/>
      <c r="OX35" s="122"/>
      <c r="OY35" s="122"/>
      <c r="OZ35" s="122"/>
      <c r="PA35" s="37"/>
      <c r="PB35" s="122"/>
      <c r="PC35" s="122"/>
      <c r="PD35" s="122"/>
      <c r="PE35" s="122"/>
      <c r="PF35" s="122"/>
      <c r="PG35" s="122"/>
      <c r="PH35" s="122"/>
      <c r="PI35" s="37"/>
      <c r="PJ35" s="122"/>
      <c r="PK35" s="122"/>
      <c r="PL35" s="122"/>
      <c r="PM35" s="122"/>
      <c r="PN35" s="122"/>
      <c r="PO35" s="122"/>
      <c r="PP35" s="122"/>
      <c r="PQ35" s="37"/>
      <c r="PR35" s="122"/>
      <c r="PS35" s="122"/>
      <c r="PT35" s="122"/>
      <c r="PU35" s="122"/>
      <c r="PV35" s="122"/>
      <c r="PW35" s="122"/>
      <c r="PX35" s="122"/>
      <c r="PY35" s="37"/>
      <c r="PZ35" s="122"/>
      <c r="QA35" s="122"/>
      <c r="QB35" s="122"/>
      <c r="QC35" s="122"/>
      <c r="QD35" s="122"/>
      <c r="QE35" s="122"/>
      <c r="QF35" s="122"/>
      <c r="QG35" s="37"/>
      <c r="QH35" s="122"/>
      <c r="QI35" s="122"/>
      <c r="QJ35" s="122"/>
      <c r="QK35" s="122"/>
      <c r="QL35" s="122"/>
      <c r="QM35" s="122"/>
      <c r="QN35" s="122"/>
      <c r="QO35" s="37"/>
      <c r="QP35" s="122"/>
      <c r="QQ35" s="122"/>
      <c r="QR35" s="122"/>
      <c r="QS35" s="122"/>
      <c r="QT35" s="122"/>
      <c r="QU35" s="122"/>
      <c r="QV35" s="122"/>
      <c r="QW35" s="37"/>
      <c r="QX35" s="122"/>
      <c r="QY35" s="122"/>
      <c r="QZ35" s="122"/>
      <c r="RA35" s="122"/>
      <c r="RB35" s="122"/>
      <c r="RC35" s="122"/>
      <c r="RD35" s="122"/>
      <c r="RE35" s="37"/>
      <c r="RF35" s="122"/>
      <c r="RG35" s="122"/>
      <c r="RH35" s="122"/>
      <c r="RI35" s="122"/>
      <c r="RJ35" s="122"/>
      <c r="RK35" s="122"/>
      <c r="RL35" s="122"/>
      <c r="RM35" s="37"/>
      <c r="RN35" s="122"/>
      <c r="RO35" s="122"/>
      <c r="RP35" s="122"/>
      <c r="RQ35" s="122"/>
      <c r="RR35" s="122"/>
      <c r="RS35" s="122"/>
      <c r="RT35" s="122"/>
      <c r="RU35" s="37"/>
      <c r="RV35" s="122"/>
      <c r="RW35" s="122"/>
      <c r="RX35" s="122"/>
      <c r="RY35" s="122"/>
      <c r="RZ35" s="122"/>
      <c r="SA35" s="122"/>
      <c r="SB35" s="122"/>
      <c r="SC35" s="37"/>
      <c r="SD35" s="122"/>
      <c r="SE35" s="122"/>
      <c r="SF35" s="122"/>
      <c r="SG35" s="122"/>
      <c r="SH35" s="122"/>
      <c r="SI35" s="122"/>
      <c r="SJ35" s="122"/>
      <c r="SK35" s="37"/>
      <c r="SL35" s="122"/>
      <c r="SM35" s="122"/>
      <c r="SN35" s="122"/>
      <c r="SO35" s="122"/>
      <c r="SP35" s="122"/>
      <c r="SQ35" s="122"/>
      <c r="SR35" s="122"/>
      <c r="SS35" s="37"/>
      <c r="ST35" s="122"/>
      <c r="SU35" s="122"/>
      <c r="SV35" s="122"/>
      <c r="SW35" s="122"/>
      <c r="SX35" s="122"/>
      <c r="SY35" s="122"/>
      <c r="SZ35" s="122"/>
      <c r="TA35" s="37"/>
      <c r="TB35" s="122"/>
      <c r="TC35" s="122"/>
      <c r="TD35" s="122"/>
      <c r="TE35" s="122"/>
      <c r="TF35" s="122"/>
      <c r="TG35" s="122"/>
      <c r="TH35" s="122"/>
      <c r="TI35" s="37"/>
      <c r="TJ35" s="122"/>
      <c r="TK35" s="122"/>
      <c r="TL35" s="122"/>
      <c r="TM35" s="122"/>
      <c r="TN35" s="122"/>
      <c r="TO35" s="122"/>
      <c r="TP35" s="122"/>
      <c r="TQ35" s="37"/>
      <c r="TR35" s="122"/>
      <c r="TS35" s="122"/>
      <c r="TT35" s="122"/>
      <c r="TU35" s="122"/>
      <c r="TV35" s="122"/>
      <c r="TW35" s="122"/>
      <c r="TX35" s="122"/>
      <c r="TY35" s="37"/>
      <c r="TZ35" s="122"/>
      <c r="UA35" s="122"/>
      <c r="UB35" s="122"/>
      <c r="UC35" s="122"/>
      <c r="UD35" s="122"/>
      <c r="UE35" s="122"/>
      <c r="UF35" s="122"/>
      <c r="UG35" s="37"/>
      <c r="UH35" s="122"/>
      <c r="UI35" s="122"/>
      <c r="UJ35" s="122"/>
      <c r="UK35" s="122"/>
      <c r="UL35" s="122"/>
      <c r="UM35" s="122"/>
      <c r="UN35" s="122"/>
      <c r="UO35" s="37"/>
      <c r="UP35" s="122"/>
      <c r="UQ35" s="122"/>
      <c r="UR35" s="122"/>
      <c r="US35" s="122"/>
      <c r="UT35" s="122"/>
      <c r="UU35" s="122"/>
      <c r="UV35" s="122"/>
      <c r="UW35" s="37"/>
      <c r="UX35" s="122"/>
      <c r="UY35" s="122"/>
      <c r="UZ35" s="122"/>
      <c r="VA35" s="122"/>
      <c r="VB35" s="122"/>
      <c r="VC35" s="122"/>
      <c r="VD35" s="122"/>
      <c r="VE35" s="37"/>
      <c r="VF35" s="122"/>
      <c r="VG35" s="122"/>
      <c r="VH35" s="122"/>
      <c r="VI35" s="122"/>
      <c r="VJ35" s="122"/>
      <c r="VK35" s="122"/>
      <c r="VL35" s="122"/>
      <c r="VM35" s="37"/>
      <c r="VN35" s="122"/>
      <c r="VO35" s="122"/>
      <c r="VP35" s="122"/>
      <c r="VQ35" s="122"/>
      <c r="VR35" s="122"/>
      <c r="VS35" s="122"/>
      <c r="VT35" s="122"/>
      <c r="VU35" s="37"/>
      <c r="VV35" s="122"/>
      <c r="VW35" s="122"/>
      <c r="VX35" s="122"/>
      <c r="VY35" s="122"/>
      <c r="VZ35" s="122"/>
      <c r="WA35" s="122"/>
      <c r="WB35" s="122"/>
      <c r="WC35" s="37"/>
      <c r="WD35" s="122"/>
      <c r="WE35" s="122"/>
      <c r="WF35" s="122"/>
      <c r="WG35" s="122"/>
      <c r="WH35" s="122"/>
      <c r="WI35" s="122"/>
      <c r="WJ35" s="122"/>
      <c r="WK35" s="37"/>
      <c r="WL35" s="122"/>
      <c r="WM35" s="122"/>
      <c r="WN35" s="122"/>
      <c r="WO35" s="122"/>
      <c r="WP35" s="122"/>
      <c r="WQ35" s="122"/>
      <c r="WR35" s="122"/>
      <c r="WS35" s="37"/>
      <c r="WT35" s="122"/>
      <c r="WU35" s="122"/>
      <c r="WV35" s="122"/>
      <c r="WW35" s="122"/>
      <c r="WX35" s="122"/>
      <c r="WY35" s="122"/>
      <c r="WZ35" s="122"/>
      <c r="XA35" s="37"/>
      <c r="XB35" s="122"/>
      <c r="XC35" s="122"/>
      <c r="XD35" s="122"/>
      <c r="XE35" s="122"/>
      <c r="XF35" s="122"/>
      <c r="XG35" s="122"/>
      <c r="XH35" s="122"/>
      <c r="XI35" s="37"/>
      <c r="XJ35" s="122"/>
      <c r="XK35" s="122"/>
      <c r="XL35" s="122"/>
      <c r="XM35" s="122"/>
      <c r="XN35" s="122"/>
      <c r="XO35" s="122"/>
      <c r="XP35" s="122"/>
      <c r="XQ35" s="37"/>
      <c r="XR35" s="122"/>
      <c r="XS35" s="122"/>
      <c r="XT35" s="122"/>
      <c r="XU35" s="122"/>
      <c r="XV35" s="122"/>
      <c r="XW35" s="122"/>
      <c r="XX35" s="122"/>
      <c r="XY35" s="37"/>
      <c r="XZ35" s="122"/>
      <c r="YA35" s="122"/>
      <c r="YB35" s="122"/>
      <c r="YC35" s="122"/>
      <c r="YD35" s="122"/>
      <c r="YE35" s="122"/>
      <c r="YF35" s="122"/>
      <c r="YG35" s="37"/>
      <c r="YH35" s="122"/>
      <c r="YI35" s="122"/>
      <c r="YJ35" s="122"/>
      <c r="YK35" s="122"/>
      <c r="YL35" s="122"/>
      <c r="YM35" s="122"/>
      <c r="YN35" s="122"/>
      <c r="YO35" s="37"/>
      <c r="YP35" s="122"/>
      <c r="YQ35" s="122"/>
      <c r="YR35" s="122"/>
      <c r="YS35" s="122"/>
      <c r="YT35" s="122"/>
      <c r="YU35" s="122"/>
      <c r="YV35" s="122"/>
      <c r="YW35" s="37"/>
      <c r="YX35" s="122"/>
      <c r="YY35" s="122"/>
      <c r="YZ35" s="122"/>
      <c r="ZA35" s="122"/>
      <c r="ZB35" s="122"/>
      <c r="ZC35" s="122"/>
      <c r="ZD35" s="122"/>
      <c r="ZE35" s="37"/>
      <c r="ZF35" s="122"/>
      <c r="ZG35" s="122"/>
      <c r="ZH35" s="122"/>
      <c r="ZI35" s="122"/>
      <c r="ZJ35" s="122"/>
      <c r="ZK35" s="122"/>
      <c r="ZL35" s="122"/>
      <c r="ZM35" s="37"/>
      <c r="ZN35" s="122"/>
      <c r="ZO35" s="122"/>
      <c r="ZP35" s="122"/>
      <c r="ZQ35" s="122"/>
      <c r="ZR35" s="122"/>
      <c r="ZS35" s="122"/>
      <c r="ZT35" s="122"/>
      <c r="ZU35" s="37"/>
      <c r="ZV35" s="122"/>
      <c r="ZW35" s="122"/>
      <c r="ZX35" s="122"/>
      <c r="ZY35" s="122"/>
      <c r="ZZ35" s="122"/>
      <c r="AAA35" s="122"/>
      <c r="AAB35" s="122"/>
      <c r="AAC35" s="37"/>
      <c r="AAD35" s="122"/>
      <c r="AAE35" s="122"/>
      <c r="AAF35" s="122"/>
      <c r="AAG35" s="122"/>
      <c r="AAH35" s="122"/>
      <c r="AAI35" s="122"/>
      <c r="AAJ35" s="122"/>
      <c r="AAK35" s="37"/>
      <c r="AAL35" s="122"/>
      <c r="AAM35" s="122"/>
      <c r="AAN35" s="122"/>
      <c r="AAO35" s="122"/>
      <c r="AAP35" s="122"/>
      <c r="AAQ35" s="122"/>
      <c r="AAR35" s="122"/>
      <c r="AAS35" s="37"/>
      <c r="AAT35" s="122"/>
      <c r="AAU35" s="122"/>
      <c r="AAV35" s="122"/>
      <c r="AAW35" s="122"/>
      <c r="AAX35" s="122"/>
      <c r="AAY35" s="122"/>
      <c r="AAZ35" s="122"/>
      <c r="ABA35" s="37"/>
      <c r="ABB35" s="122"/>
      <c r="ABC35" s="122"/>
      <c r="ABD35" s="122"/>
      <c r="ABE35" s="122"/>
      <c r="ABF35" s="122"/>
      <c r="ABG35" s="122"/>
      <c r="ABH35" s="122"/>
      <c r="ABI35" s="37"/>
      <c r="ABJ35" s="122"/>
      <c r="ABK35" s="122"/>
      <c r="ABL35" s="122"/>
      <c r="ABM35" s="122"/>
      <c r="ABN35" s="122"/>
      <c r="ABO35" s="122"/>
      <c r="ABP35" s="122"/>
      <c r="ABQ35" s="37"/>
      <c r="ABR35" s="122"/>
      <c r="ABS35" s="122"/>
      <c r="ABT35" s="122"/>
      <c r="ABU35" s="122"/>
      <c r="ABV35" s="122"/>
      <c r="ABW35" s="122"/>
      <c r="ABX35" s="122"/>
      <c r="ABY35" s="37"/>
      <c r="ABZ35" s="122"/>
      <c r="ACA35" s="122"/>
      <c r="ACB35" s="122"/>
      <c r="ACC35" s="122"/>
      <c r="ACD35" s="122"/>
      <c r="ACE35" s="122"/>
      <c r="ACF35" s="122"/>
      <c r="ACG35" s="37"/>
      <c r="ACH35" s="122"/>
      <c r="ACI35" s="122"/>
      <c r="ACJ35" s="122"/>
      <c r="ACK35" s="122"/>
      <c r="ACL35" s="122"/>
      <c r="ACM35" s="122"/>
      <c r="ACN35" s="122"/>
      <c r="ACO35" s="37"/>
      <c r="ACP35" s="122"/>
      <c r="ACQ35" s="122"/>
      <c r="ACR35" s="122"/>
      <c r="ACS35" s="122"/>
      <c r="ACT35" s="122"/>
      <c r="ACU35" s="122"/>
      <c r="ACV35" s="122"/>
      <c r="ACW35" s="37"/>
      <c r="ACX35" s="122"/>
      <c r="ACY35" s="122"/>
      <c r="ACZ35" s="122"/>
      <c r="ADA35" s="122"/>
      <c r="ADB35" s="122"/>
      <c r="ADC35" s="122"/>
      <c r="ADD35" s="122"/>
      <c r="ADE35" s="37"/>
      <c r="ADF35" s="122"/>
      <c r="ADG35" s="122"/>
      <c r="ADH35" s="122"/>
      <c r="ADI35" s="122"/>
      <c r="ADJ35" s="122"/>
      <c r="ADK35" s="122"/>
      <c r="ADL35" s="122"/>
      <c r="ADM35" s="37"/>
      <c r="ADN35" s="122"/>
      <c r="ADO35" s="122"/>
      <c r="ADP35" s="122"/>
      <c r="ADQ35" s="122"/>
      <c r="ADR35" s="122"/>
      <c r="ADS35" s="122"/>
      <c r="ADT35" s="122"/>
      <c r="ADU35" s="37"/>
      <c r="ADV35" s="122"/>
      <c r="ADW35" s="122"/>
      <c r="ADX35" s="122"/>
      <c r="ADY35" s="122"/>
      <c r="ADZ35" s="122"/>
      <c r="AEA35" s="122"/>
      <c r="AEB35" s="122"/>
      <c r="AEC35" s="37"/>
      <c r="AED35" s="122"/>
      <c r="AEE35" s="122"/>
      <c r="AEF35" s="122"/>
      <c r="AEG35" s="122"/>
      <c r="AEH35" s="122"/>
      <c r="AEI35" s="122"/>
      <c r="AEJ35" s="122"/>
      <c r="AEK35" s="37"/>
      <c r="AEL35" s="122"/>
      <c r="AEM35" s="122"/>
      <c r="AEN35" s="122"/>
      <c r="AEO35" s="122"/>
      <c r="AEP35" s="122"/>
      <c r="AEQ35" s="122"/>
      <c r="AER35" s="122"/>
      <c r="AES35" s="37"/>
      <c r="AET35" s="122"/>
      <c r="AEU35" s="122"/>
      <c r="AEV35" s="122"/>
      <c r="AEW35" s="122"/>
      <c r="AEX35" s="122"/>
      <c r="AEY35" s="122"/>
      <c r="AEZ35" s="122"/>
      <c r="AFA35" s="37"/>
      <c r="AFB35" s="122"/>
      <c r="AFC35" s="122"/>
      <c r="AFD35" s="122"/>
      <c r="AFE35" s="122"/>
      <c r="AFF35" s="122"/>
      <c r="AFG35" s="122"/>
      <c r="AFH35" s="122"/>
      <c r="AFI35" s="37"/>
      <c r="AFJ35" s="122"/>
      <c r="AFK35" s="122"/>
      <c r="AFL35" s="122"/>
      <c r="AFM35" s="122"/>
      <c r="AFN35" s="122"/>
      <c r="AFO35" s="122"/>
      <c r="AFP35" s="122"/>
      <c r="AFQ35" s="37"/>
      <c r="AFR35" s="122"/>
      <c r="AFS35" s="122"/>
      <c r="AFT35" s="122"/>
      <c r="AFU35" s="122"/>
      <c r="AFV35" s="122"/>
      <c r="AFW35" s="122"/>
      <c r="AFX35" s="122"/>
      <c r="AFY35" s="37"/>
      <c r="AFZ35" s="122"/>
      <c r="AGA35" s="122"/>
      <c r="AGB35" s="122"/>
      <c r="AGC35" s="122"/>
      <c r="AGD35" s="122"/>
      <c r="AGE35" s="122"/>
      <c r="AGF35" s="122"/>
      <c r="AGG35" s="37"/>
      <c r="AGH35" s="122"/>
      <c r="AGI35" s="122"/>
      <c r="AGJ35" s="122"/>
      <c r="AGK35" s="122"/>
      <c r="AGL35" s="122"/>
      <c r="AGM35" s="122"/>
      <c r="AGN35" s="122"/>
      <c r="AGO35" s="37"/>
      <c r="AGP35" s="122"/>
      <c r="AGQ35" s="122"/>
      <c r="AGR35" s="122"/>
      <c r="AGS35" s="122"/>
      <c r="AGT35" s="122"/>
      <c r="AGU35" s="122"/>
      <c r="AGV35" s="122"/>
      <c r="AGW35" s="37"/>
      <c r="AGX35" s="122"/>
      <c r="AGY35" s="122"/>
      <c r="AGZ35" s="122"/>
      <c r="AHA35" s="122"/>
      <c r="AHB35" s="122"/>
      <c r="AHC35" s="122"/>
      <c r="AHD35" s="122"/>
      <c r="AHE35" s="37"/>
      <c r="AHF35" s="122"/>
      <c r="AHG35" s="122"/>
      <c r="AHH35" s="122"/>
      <c r="AHI35" s="122"/>
      <c r="AHJ35" s="122"/>
      <c r="AHK35" s="122"/>
      <c r="AHL35" s="122"/>
      <c r="AHM35" s="37"/>
      <c r="AHN35" s="122"/>
      <c r="AHO35" s="122"/>
      <c r="AHP35" s="122"/>
      <c r="AHQ35" s="122"/>
      <c r="AHR35" s="122"/>
      <c r="AHS35" s="122"/>
      <c r="AHT35" s="122"/>
      <c r="AHU35" s="37"/>
      <c r="AHV35" s="122"/>
      <c r="AHW35" s="122"/>
      <c r="AHX35" s="122"/>
      <c r="AHY35" s="122"/>
      <c r="AHZ35" s="122"/>
      <c r="AIA35" s="122"/>
      <c r="AIB35" s="122"/>
      <c r="AIC35" s="37"/>
      <c r="AID35" s="122"/>
      <c r="AIE35" s="122"/>
      <c r="AIF35" s="122"/>
      <c r="AIG35" s="122"/>
      <c r="AIH35" s="122"/>
      <c r="AII35" s="122"/>
      <c r="AIJ35" s="122"/>
      <c r="AIK35" s="37"/>
      <c r="AIL35" s="122"/>
      <c r="AIM35" s="122"/>
      <c r="AIN35" s="122"/>
      <c r="AIO35" s="122"/>
      <c r="AIP35" s="122"/>
      <c r="AIQ35" s="122"/>
      <c r="AIR35" s="122"/>
      <c r="AIS35" s="37"/>
      <c r="AIT35" s="122"/>
      <c r="AIU35" s="122"/>
      <c r="AIV35" s="122"/>
      <c r="AIW35" s="122"/>
      <c r="AIX35" s="122"/>
      <c r="AIY35" s="122"/>
      <c r="AIZ35" s="122"/>
      <c r="AJA35" s="37"/>
      <c r="AJB35" s="122"/>
      <c r="AJC35" s="122"/>
      <c r="AJD35" s="122"/>
      <c r="AJE35" s="122"/>
      <c r="AJF35" s="122"/>
      <c r="AJG35" s="122"/>
      <c r="AJH35" s="122"/>
      <c r="AJI35" s="37"/>
      <c r="AJJ35" s="122"/>
      <c r="AJK35" s="122"/>
      <c r="AJL35" s="122"/>
      <c r="AJM35" s="122"/>
      <c r="AJN35" s="122"/>
      <c r="AJO35" s="122"/>
      <c r="AJP35" s="122"/>
      <c r="AJQ35" s="37"/>
      <c r="AJR35" s="122"/>
      <c r="AJS35" s="122"/>
      <c r="AJT35" s="122"/>
      <c r="AJU35" s="122"/>
      <c r="AJV35" s="122"/>
      <c r="AJW35" s="122"/>
      <c r="AJX35" s="122"/>
      <c r="AJY35" s="37"/>
      <c r="AJZ35" s="122"/>
      <c r="AKA35" s="122"/>
      <c r="AKB35" s="122"/>
      <c r="AKC35" s="122"/>
      <c r="AKD35" s="122"/>
      <c r="AKE35" s="122"/>
      <c r="AKF35" s="122"/>
      <c r="AKG35" s="37"/>
      <c r="AKH35" s="122"/>
      <c r="AKI35" s="122"/>
      <c r="AKJ35" s="122"/>
      <c r="AKK35" s="122"/>
      <c r="AKL35" s="122"/>
      <c r="AKM35" s="122"/>
      <c r="AKN35" s="122"/>
      <c r="AKO35" s="37"/>
      <c r="AKP35" s="122"/>
      <c r="AKQ35" s="122"/>
      <c r="AKR35" s="122"/>
      <c r="AKS35" s="122"/>
      <c r="AKT35" s="122"/>
      <c r="AKU35" s="122"/>
      <c r="AKV35" s="122"/>
      <c r="AKW35" s="37"/>
      <c r="AKX35" s="122"/>
      <c r="AKY35" s="122"/>
      <c r="AKZ35" s="122"/>
      <c r="ALA35" s="122"/>
      <c r="ALB35" s="122"/>
      <c r="ALC35" s="122"/>
      <c r="ALD35" s="122"/>
      <c r="ALE35" s="37"/>
      <c r="ALF35" s="122"/>
      <c r="ALG35" s="122"/>
      <c r="ALH35" s="122"/>
      <c r="ALI35" s="122"/>
      <c r="ALJ35" s="122"/>
      <c r="ALK35" s="122"/>
      <c r="ALL35" s="122"/>
      <c r="ALM35" s="37"/>
      <c r="ALN35" s="122"/>
      <c r="ALO35" s="122"/>
      <c r="ALP35" s="122"/>
      <c r="ALQ35" s="122"/>
      <c r="ALR35" s="122"/>
      <c r="ALS35" s="122"/>
      <c r="ALT35" s="122"/>
      <c r="ALU35" s="37"/>
      <c r="ALV35" s="122"/>
      <c r="ALW35" s="122"/>
      <c r="ALX35" s="122"/>
      <c r="ALY35" s="122"/>
      <c r="ALZ35" s="122"/>
      <c r="AMA35" s="122"/>
      <c r="AMB35" s="122"/>
      <c r="AMC35" s="37"/>
      <c r="AMD35" s="122"/>
      <c r="AME35" s="122"/>
      <c r="AMF35" s="122"/>
      <c r="AMG35" s="122"/>
      <c r="AMH35" s="122"/>
      <c r="AMI35" s="122"/>
      <c r="AMJ35" s="122"/>
      <c r="AMK35" s="37"/>
      <c r="AML35" s="122"/>
      <c r="AMM35" s="122"/>
      <c r="AMN35" s="122"/>
      <c r="AMO35" s="122"/>
      <c r="AMP35" s="122"/>
      <c r="AMQ35" s="122"/>
      <c r="AMR35" s="122"/>
      <c r="AMS35" s="37"/>
      <c r="AMT35" s="122"/>
      <c r="AMU35" s="122"/>
      <c r="AMV35" s="122"/>
      <c r="AMW35" s="122"/>
      <c r="AMX35" s="122"/>
      <c r="AMY35" s="122"/>
      <c r="AMZ35" s="122"/>
      <c r="ANA35" s="37"/>
      <c r="ANB35" s="122"/>
      <c r="ANC35" s="122"/>
      <c r="AND35" s="122"/>
      <c r="ANE35" s="122"/>
      <c r="ANF35" s="122"/>
      <c r="ANG35" s="122"/>
      <c r="ANH35" s="122"/>
      <c r="ANI35" s="37"/>
      <c r="ANJ35" s="122"/>
      <c r="ANK35" s="122"/>
      <c r="ANL35" s="122"/>
      <c r="ANM35" s="122"/>
      <c r="ANN35" s="122"/>
      <c r="ANO35" s="122"/>
      <c r="ANP35" s="122"/>
      <c r="ANQ35" s="37"/>
      <c r="ANR35" s="122"/>
      <c r="ANS35" s="122"/>
      <c r="ANT35" s="122"/>
      <c r="ANU35" s="122"/>
      <c r="ANV35" s="122"/>
      <c r="ANW35" s="122"/>
      <c r="ANX35" s="122"/>
      <c r="ANY35" s="37"/>
      <c r="ANZ35" s="122"/>
      <c r="AOA35" s="122"/>
      <c r="AOB35" s="122"/>
      <c r="AOC35" s="122"/>
      <c r="AOD35" s="122"/>
      <c r="AOE35" s="122"/>
      <c r="AOF35" s="122"/>
      <c r="AOG35" s="37"/>
      <c r="AOH35" s="122"/>
      <c r="AOI35" s="122"/>
      <c r="AOJ35" s="122"/>
      <c r="AOK35" s="122"/>
      <c r="AOL35" s="122"/>
      <c r="AOM35" s="122"/>
      <c r="AON35" s="122"/>
      <c r="AOO35" s="37"/>
      <c r="AOP35" s="122"/>
      <c r="AOQ35" s="122"/>
      <c r="AOR35" s="122"/>
      <c r="AOS35" s="122"/>
      <c r="AOT35" s="122"/>
      <c r="AOU35" s="122"/>
      <c r="AOV35" s="122"/>
      <c r="AOW35" s="37"/>
      <c r="AOX35" s="122"/>
      <c r="AOY35" s="122"/>
      <c r="AOZ35" s="122"/>
      <c r="APA35" s="122"/>
      <c r="APB35" s="122"/>
      <c r="APC35" s="122"/>
      <c r="APD35" s="122"/>
      <c r="APE35" s="37"/>
      <c r="APF35" s="122"/>
      <c r="APG35" s="122"/>
      <c r="APH35" s="122"/>
      <c r="API35" s="122"/>
      <c r="APJ35" s="122"/>
      <c r="APK35" s="122"/>
      <c r="APL35" s="122"/>
      <c r="APM35" s="37"/>
      <c r="APN35" s="122"/>
      <c r="APO35" s="122"/>
      <c r="APP35" s="122"/>
      <c r="APQ35" s="122"/>
      <c r="APR35" s="122"/>
      <c r="APS35" s="122"/>
      <c r="APT35" s="122"/>
      <c r="APU35" s="37"/>
      <c r="APV35" s="122"/>
      <c r="APW35" s="122"/>
      <c r="APX35" s="122"/>
      <c r="APY35" s="122"/>
      <c r="APZ35" s="122"/>
      <c r="AQA35" s="122"/>
      <c r="AQB35" s="122"/>
      <c r="AQC35" s="37"/>
      <c r="AQD35" s="122"/>
      <c r="AQE35" s="122"/>
      <c r="AQF35" s="122"/>
      <c r="AQG35" s="122"/>
      <c r="AQH35" s="122"/>
      <c r="AQI35" s="122"/>
      <c r="AQJ35" s="122"/>
      <c r="AQK35" s="37"/>
      <c r="AQL35" s="122"/>
      <c r="AQM35" s="122"/>
      <c r="AQN35" s="122"/>
      <c r="AQO35" s="122"/>
      <c r="AQP35" s="122"/>
      <c r="AQQ35" s="122"/>
      <c r="AQR35" s="122"/>
      <c r="AQS35" s="37"/>
      <c r="AQT35" s="122"/>
      <c r="AQU35" s="122"/>
      <c r="AQV35" s="122"/>
      <c r="AQW35" s="122"/>
      <c r="AQX35" s="122"/>
      <c r="AQY35" s="122"/>
      <c r="AQZ35" s="122"/>
      <c r="ARA35" s="37"/>
      <c r="ARB35" s="122"/>
      <c r="ARC35" s="122"/>
      <c r="ARD35" s="122"/>
      <c r="ARE35" s="122"/>
      <c r="ARF35" s="122"/>
      <c r="ARG35" s="122"/>
      <c r="ARH35" s="122"/>
      <c r="ARI35" s="37"/>
      <c r="ARJ35" s="122"/>
      <c r="ARK35" s="122"/>
      <c r="ARL35" s="122"/>
      <c r="ARM35" s="122"/>
      <c r="ARN35" s="122"/>
      <c r="ARO35" s="122"/>
      <c r="ARP35" s="122"/>
      <c r="ARQ35" s="37"/>
      <c r="ARR35" s="122"/>
      <c r="ARS35" s="122"/>
      <c r="ART35" s="122"/>
      <c r="ARU35" s="122"/>
      <c r="ARV35" s="122"/>
      <c r="ARW35" s="122"/>
      <c r="ARX35" s="122"/>
      <c r="ARY35" s="37"/>
      <c r="ARZ35" s="122"/>
      <c r="ASA35" s="122"/>
      <c r="ASB35" s="122"/>
      <c r="ASC35" s="122"/>
      <c r="ASD35" s="122"/>
      <c r="ASE35" s="122"/>
      <c r="ASF35" s="122"/>
      <c r="ASG35" s="37"/>
      <c r="ASH35" s="122"/>
      <c r="ASI35" s="122"/>
      <c r="ASJ35" s="122"/>
      <c r="ASK35" s="122"/>
      <c r="ASL35" s="122"/>
      <c r="ASM35" s="122"/>
      <c r="ASN35" s="122"/>
      <c r="ASO35" s="37"/>
      <c r="ASP35" s="122"/>
      <c r="ASQ35" s="122"/>
      <c r="ASR35" s="122"/>
      <c r="ASS35" s="122"/>
      <c r="AST35" s="122"/>
      <c r="ASU35" s="122"/>
      <c r="ASV35" s="122"/>
      <c r="ASW35" s="37"/>
      <c r="ASX35" s="122"/>
      <c r="ASY35" s="122"/>
      <c r="ASZ35" s="122"/>
      <c r="ATA35" s="122"/>
      <c r="ATB35" s="122"/>
      <c r="ATC35" s="122"/>
      <c r="ATD35" s="122"/>
      <c r="ATE35" s="37"/>
      <c r="ATF35" s="122"/>
      <c r="ATG35" s="122"/>
      <c r="ATH35" s="122"/>
      <c r="ATI35" s="122"/>
      <c r="ATJ35" s="122"/>
      <c r="ATK35" s="122"/>
      <c r="ATL35" s="122"/>
      <c r="ATM35" s="37"/>
      <c r="ATN35" s="122"/>
      <c r="ATO35" s="122"/>
      <c r="ATP35" s="122"/>
      <c r="ATQ35" s="122"/>
      <c r="ATR35" s="122"/>
      <c r="ATS35" s="122"/>
      <c r="ATT35" s="122"/>
      <c r="ATU35" s="37"/>
      <c r="ATV35" s="122"/>
      <c r="ATW35" s="122"/>
      <c r="ATX35" s="122"/>
      <c r="ATY35" s="122"/>
      <c r="ATZ35" s="122"/>
      <c r="AUA35" s="122"/>
      <c r="AUB35" s="122"/>
      <c r="AUC35" s="37"/>
      <c r="AUD35" s="122"/>
      <c r="AUE35" s="122"/>
      <c r="AUF35" s="122"/>
      <c r="AUG35" s="122"/>
      <c r="AUH35" s="122"/>
      <c r="AUI35" s="122"/>
      <c r="AUJ35" s="122"/>
      <c r="AUK35" s="37"/>
      <c r="AUL35" s="122"/>
      <c r="AUM35" s="122"/>
      <c r="AUN35" s="122"/>
      <c r="AUO35" s="122"/>
      <c r="AUP35" s="122"/>
      <c r="AUQ35" s="122"/>
      <c r="AUR35" s="122"/>
      <c r="AUS35" s="37"/>
      <c r="AUT35" s="122"/>
      <c r="AUU35" s="122"/>
      <c r="AUV35" s="122"/>
      <c r="AUW35" s="122"/>
      <c r="AUX35" s="122"/>
      <c r="AUY35" s="122"/>
      <c r="AUZ35" s="122"/>
      <c r="AVA35" s="37"/>
      <c r="AVB35" s="122"/>
      <c r="AVC35" s="122"/>
      <c r="AVD35" s="122"/>
      <c r="AVE35" s="122"/>
      <c r="AVF35" s="122"/>
      <c r="AVG35" s="122"/>
      <c r="AVH35" s="122"/>
      <c r="AVI35" s="37"/>
      <c r="AVJ35" s="122"/>
      <c r="AVK35" s="122"/>
      <c r="AVL35" s="122"/>
      <c r="AVM35" s="122"/>
      <c r="AVN35" s="122"/>
      <c r="AVO35" s="122"/>
      <c r="AVP35" s="122"/>
      <c r="AVQ35" s="37"/>
      <c r="AVR35" s="122"/>
      <c r="AVS35" s="122"/>
      <c r="AVT35" s="122"/>
      <c r="AVU35" s="122"/>
      <c r="AVV35" s="122"/>
      <c r="AVW35" s="122"/>
      <c r="AVX35" s="122"/>
      <c r="AVY35" s="37"/>
      <c r="AVZ35" s="122"/>
      <c r="AWA35" s="122"/>
      <c r="AWB35" s="122"/>
      <c r="AWC35" s="122"/>
      <c r="AWD35" s="122"/>
      <c r="AWE35" s="122"/>
      <c r="AWF35" s="122"/>
      <c r="AWG35" s="37"/>
      <c r="AWH35" s="122"/>
      <c r="AWI35" s="122"/>
      <c r="AWJ35" s="122"/>
      <c r="AWK35" s="122"/>
      <c r="AWL35" s="122"/>
      <c r="AWM35" s="122"/>
      <c r="AWN35" s="122"/>
      <c r="AWO35" s="37"/>
      <c r="AWP35" s="122"/>
      <c r="AWQ35" s="122"/>
      <c r="AWR35" s="122"/>
      <c r="AWS35" s="122"/>
      <c r="AWT35" s="122"/>
      <c r="AWU35" s="122"/>
      <c r="AWV35" s="122"/>
      <c r="AWW35" s="37"/>
      <c r="AWX35" s="122"/>
      <c r="AWY35" s="122"/>
      <c r="AWZ35" s="122"/>
      <c r="AXA35" s="122"/>
      <c r="AXB35" s="122"/>
      <c r="AXC35" s="122"/>
      <c r="AXD35" s="122"/>
      <c r="AXE35" s="37"/>
      <c r="AXF35" s="122"/>
      <c r="AXG35" s="122"/>
      <c r="AXH35" s="122"/>
      <c r="AXI35" s="122"/>
      <c r="AXJ35" s="122"/>
      <c r="AXK35" s="122"/>
      <c r="AXL35" s="122"/>
      <c r="AXM35" s="37"/>
      <c r="AXN35" s="122"/>
      <c r="AXO35" s="122"/>
      <c r="AXP35" s="122"/>
      <c r="AXQ35" s="122"/>
      <c r="AXR35" s="122"/>
      <c r="AXS35" s="122"/>
      <c r="AXT35" s="122"/>
      <c r="AXU35" s="37"/>
      <c r="AXV35" s="122"/>
      <c r="AXW35" s="122"/>
      <c r="AXX35" s="122"/>
      <c r="AXY35" s="122"/>
      <c r="AXZ35" s="122"/>
      <c r="AYA35" s="122"/>
      <c r="AYB35" s="122"/>
      <c r="AYC35" s="37"/>
      <c r="AYD35" s="122"/>
      <c r="AYE35" s="122"/>
      <c r="AYF35" s="122"/>
      <c r="AYG35" s="122"/>
      <c r="AYH35" s="122"/>
      <c r="AYI35" s="122"/>
      <c r="AYJ35" s="122"/>
      <c r="AYK35" s="37"/>
      <c r="AYL35" s="122"/>
      <c r="AYM35" s="122"/>
      <c r="AYN35" s="122"/>
      <c r="AYO35" s="122"/>
      <c r="AYP35" s="122"/>
      <c r="AYQ35" s="122"/>
      <c r="AYR35" s="122"/>
      <c r="AYS35" s="37"/>
      <c r="AYT35" s="122"/>
      <c r="AYU35" s="122"/>
      <c r="AYV35" s="122"/>
      <c r="AYW35" s="122"/>
      <c r="AYX35" s="122"/>
      <c r="AYY35" s="122"/>
      <c r="AYZ35" s="122"/>
      <c r="AZA35" s="37"/>
      <c r="AZB35" s="122"/>
      <c r="AZC35" s="122"/>
      <c r="AZD35" s="122"/>
      <c r="AZE35" s="122"/>
      <c r="AZF35" s="122"/>
      <c r="AZG35" s="122"/>
      <c r="AZH35" s="122"/>
      <c r="AZI35" s="37"/>
      <c r="AZJ35" s="122"/>
      <c r="AZK35" s="122"/>
      <c r="AZL35" s="122"/>
      <c r="AZM35" s="122"/>
      <c r="AZN35" s="122"/>
      <c r="AZO35" s="122"/>
      <c r="AZP35" s="122"/>
      <c r="AZQ35" s="37"/>
      <c r="AZR35" s="122"/>
      <c r="AZS35" s="122"/>
      <c r="AZT35" s="122"/>
      <c r="AZU35" s="122"/>
      <c r="AZV35" s="122"/>
      <c r="AZW35" s="122"/>
      <c r="AZX35" s="122"/>
      <c r="AZY35" s="37"/>
      <c r="AZZ35" s="122"/>
      <c r="BAA35" s="122"/>
      <c r="BAB35" s="122"/>
      <c r="BAC35" s="122"/>
      <c r="BAD35" s="122"/>
      <c r="BAE35" s="122"/>
      <c r="BAF35" s="122"/>
      <c r="BAG35" s="37"/>
      <c r="BAH35" s="122"/>
      <c r="BAI35" s="122"/>
      <c r="BAJ35" s="122"/>
      <c r="BAK35" s="122"/>
      <c r="BAL35" s="122"/>
      <c r="BAM35" s="122"/>
      <c r="BAN35" s="122"/>
      <c r="BAO35" s="37"/>
      <c r="BAP35" s="122"/>
      <c r="BAQ35" s="122"/>
      <c r="BAR35" s="122"/>
      <c r="BAS35" s="122"/>
      <c r="BAT35" s="122"/>
      <c r="BAU35" s="122"/>
      <c r="BAV35" s="122"/>
      <c r="BAW35" s="37"/>
      <c r="BAX35" s="122"/>
      <c r="BAY35" s="122"/>
      <c r="BAZ35" s="122"/>
      <c r="BBA35" s="122"/>
      <c r="BBB35" s="122"/>
      <c r="BBC35" s="122"/>
      <c r="BBD35" s="122"/>
      <c r="BBE35" s="37"/>
      <c r="BBF35" s="122"/>
      <c r="BBG35" s="122"/>
      <c r="BBH35" s="122"/>
      <c r="BBI35" s="122"/>
      <c r="BBJ35" s="122"/>
      <c r="BBK35" s="122"/>
      <c r="BBL35" s="122"/>
      <c r="BBM35" s="37"/>
      <c r="BBN35" s="122"/>
      <c r="BBO35" s="122"/>
      <c r="BBP35" s="122"/>
      <c r="BBQ35" s="122"/>
      <c r="BBR35" s="122"/>
      <c r="BBS35" s="122"/>
      <c r="BBT35" s="122"/>
      <c r="BBU35" s="37"/>
      <c r="BBV35" s="122"/>
      <c r="BBW35" s="122"/>
      <c r="BBX35" s="122"/>
      <c r="BBY35" s="122"/>
      <c r="BBZ35" s="122"/>
      <c r="BCA35" s="122"/>
      <c r="BCB35" s="122"/>
      <c r="BCC35" s="37"/>
      <c r="BCD35" s="122"/>
      <c r="BCE35" s="122"/>
      <c r="BCF35" s="122"/>
      <c r="BCG35" s="122"/>
      <c r="BCH35" s="122"/>
      <c r="BCI35" s="122"/>
      <c r="BCJ35" s="122"/>
      <c r="BCK35" s="37"/>
      <c r="BCL35" s="122"/>
      <c r="BCM35" s="122"/>
      <c r="BCN35" s="122"/>
      <c r="BCO35" s="122"/>
      <c r="BCP35" s="122"/>
      <c r="BCQ35" s="122"/>
      <c r="BCR35" s="122"/>
      <c r="BCS35" s="37"/>
      <c r="BCT35" s="122"/>
      <c r="BCU35" s="122"/>
      <c r="BCV35" s="122"/>
      <c r="BCW35" s="122"/>
      <c r="BCX35" s="122"/>
      <c r="BCY35" s="122"/>
      <c r="BCZ35" s="122"/>
      <c r="BDA35" s="37"/>
      <c r="BDB35" s="122"/>
      <c r="BDC35" s="122"/>
      <c r="BDD35" s="122"/>
      <c r="BDE35" s="122"/>
      <c r="BDF35" s="122"/>
      <c r="BDG35" s="122"/>
      <c r="BDH35" s="122"/>
      <c r="BDI35" s="37"/>
      <c r="BDJ35" s="122"/>
      <c r="BDK35" s="122"/>
      <c r="BDL35" s="122"/>
      <c r="BDM35" s="122"/>
      <c r="BDN35" s="122"/>
      <c r="BDO35" s="122"/>
      <c r="BDP35" s="122"/>
      <c r="BDQ35" s="37"/>
      <c r="BDR35" s="122"/>
      <c r="BDS35" s="122"/>
      <c r="BDT35" s="122"/>
      <c r="BDU35" s="122"/>
      <c r="BDV35" s="122"/>
      <c r="BDW35" s="122"/>
      <c r="BDX35" s="122"/>
      <c r="BDY35" s="37"/>
      <c r="BDZ35" s="122"/>
      <c r="BEA35" s="122"/>
      <c r="BEB35" s="122"/>
      <c r="BEC35" s="122"/>
      <c r="BED35" s="122"/>
      <c r="BEE35" s="122"/>
      <c r="BEF35" s="122"/>
      <c r="BEG35" s="37"/>
      <c r="BEH35" s="122"/>
      <c r="BEI35" s="122"/>
      <c r="BEJ35" s="122"/>
      <c r="BEK35" s="122"/>
      <c r="BEL35" s="122"/>
      <c r="BEM35" s="122"/>
      <c r="BEN35" s="122"/>
      <c r="BEO35" s="37"/>
      <c r="BEP35" s="122"/>
      <c r="BEQ35" s="122"/>
      <c r="BER35" s="122"/>
      <c r="BES35" s="122"/>
      <c r="BET35" s="122"/>
      <c r="BEU35" s="122"/>
      <c r="BEV35" s="122"/>
      <c r="BEW35" s="37"/>
      <c r="BEX35" s="122"/>
      <c r="BEY35" s="122"/>
      <c r="BEZ35" s="122"/>
      <c r="BFA35" s="122"/>
      <c r="BFB35" s="122"/>
      <c r="BFC35" s="122"/>
      <c r="BFD35" s="122"/>
      <c r="BFE35" s="37"/>
      <c r="BFF35" s="122"/>
      <c r="BFG35" s="122"/>
      <c r="BFH35" s="122"/>
      <c r="BFI35" s="122"/>
      <c r="BFJ35" s="122"/>
      <c r="BFK35" s="122"/>
      <c r="BFL35" s="122"/>
      <c r="BFM35" s="37"/>
      <c r="BFN35" s="122"/>
      <c r="BFO35" s="122"/>
      <c r="BFP35" s="122"/>
      <c r="BFQ35" s="122"/>
      <c r="BFR35" s="122"/>
      <c r="BFS35" s="122"/>
      <c r="BFT35" s="122"/>
      <c r="BFU35" s="37"/>
      <c r="BFV35" s="122"/>
      <c r="BFW35" s="122"/>
      <c r="BFX35" s="122"/>
      <c r="BFY35" s="122"/>
      <c r="BFZ35" s="122"/>
      <c r="BGA35" s="122"/>
      <c r="BGB35" s="122"/>
      <c r="BGC35" s="37"/>
      <c r="BGD35" s="122"/>
      <c r="BGE35" s="122"/>
      <c r="BGF35" s="122"/>
      <c r="BGG35" s="122"/>
      <c r="BGH35" s="122"/>
      <c r="BGI35" s="122"/>
      <c r="BGJ35" s="122"/>
      <c r="BGK35" s="37"/>
      <c r="BGL35" s="122"/>
      <c r="BGM35" s="122"/>
      <c r="BGN35" s="122"/>
      <c r="BGO35" s="122"/>
      <c r="BGP35" s="122"/>
      <c r="BGQ35" s="122"/>
      <c r="BGR35" s="122"/>
      <c r="BGS35" s="37"/>
      <c r="BGT35" s="122"/>
      <c r="BGU35" s="122"/>
      <c r="BGV35" s="122"/>
      <c r="BGW35" s="122"/>
      <c r="BGX35" s="122"/>
      <c r="BGY35" s="122"/>
      <c r="BGZ35" s="122"/>
      <c r="BHA35" s="37"/>
      <c r="BHB35" s="122"/>
      <c r="BHC35" s="122"/>
      <c r="BHD35" s="122"/>
      <c r="BHE35" s="122"/>
      <c r="BHF35" s="122"/>
      <c r="BHG35" s="122"/>
      <c r="BHH35" s="122"/>
      <c r="BHI35" s="37"/>
      <c r="BHJ35" s="122"/>
      <c r="BHK35" s="122"/>
      <c r="BHL35" s="122"/>
      <c r="BHM35" s="122"/>
      <c r="BHN35" s="122"/>
      <c r="BHO35" s="122"/>
      <c r="BHP35" s="122"/>
      <c r="BHQ35" s="37"/>
      <c r="BHR35" s="122"/>
      <c r="BHS35" s="122"/>
      <c r="BHT35" s="122"/>
      <c r="BHU35" s="122"/>
      <c r="BHV35" s="122"/>
      <c r="BHW35" s="122"/>
      <c r="BHX35" s="122"/>
      <c r="BHY35" s="37"/>
      <c r="BHZ35" s="122"/>
      <c r="BIA35" s="122"/>
      <c r="BIB35" s="122"/>
      <c r="BIC35" s="122"/>
      <c r="BID35" s="122"/>
      <c r="BIE35" s="122"/>
      <c r="BIF35" s="122"/>
      <c r="BIG35" s="37"/>
      <c r="BIH35" s="122"/>
      <c r="BII35" s="122"/>
      <c r="BIJ35" s="122"/>
      <c r="BIK35" s="122"/>
      <c r="BIL35" s="122"/>
      <c r="BIM35" s="122"/>
      <c r="BIN35" s="122"/>
      <c r="BIO35" s="37"/>
      <c r="BIP35" s="122"/>
      <c r="BIQ35" s="122"/>
      <c r="BIR35" s="122"/>
      <c r="BIS35" s="122"/>
      <c r="BIT35" s="122"/>
      <c r="BIU35" s="122"/>
      <c r="BIV35" s="122"/>
      <c r="BIW35" s="37"/>
      <c r="BIX35" s="122"/>
      <c r="BIY35" s="122"/>
      <c r="BIZ35" s="122"/>
      <c r="BJA35" s="122"/>
      <c r="BJB35" s="122"/>
      <c r="BJC35" s="122"/>
      <c r="BJD35" s="122"/>
      <c r="BJE35" s="37"/>
      <c r="BJF35" s="122"/>
      <c r="BJG35" s="122"/>
      <c r="BJH35" s="122"/>
      <c r="BJI35" s="122"/>
      <c r="BJJ35" s="122"/>
      <c r="BJK35" s="122"/>
      <c r="BJL35" s="122"/>
      <c r="BJM35" s="37"/>
      <c r="BJN35" s="122"/>
      <c r="BJO35" s="122"/>
      <c r="BJP35" s="122"/>
      <c r="BJQ35" s="122"/>
      <c r="BJR35" s="122"/>
      <c r="BJS35" s="122"/>
      <c r="BJT35" s="122"/>
      <c r="BJU35" s="37"/>
      <c r="BJV35" s="122"/>
      <c r="BJW35" s="122"/>
      <c r="BJX35" s="122"/>
      <c r="BJY35" s="122"/>
      <c r="BJZ35" s="122"/>
      <c r="BKA35" s="122"/>
      <c r="BKB35" s="122"/>
      <c r="BKC35" s="37"/>
      <c r="BKD35" s="122"/>
      <c r="BKE35" s="122"/>
      <c r="BKF35" s="122"/>
      <c r="BKG35" s="122"/>
      <c r="BKH35" s="122"/>
      <c r="BKI35" s="122"/>
      <c r="BKJ35" s="122"/>
      <c r="BKK35" s="37"/>
      <c r="BKL35" s="122"/>
      <c r="BKM35" s="122"/>
      <c r="BKN35" s="122"/>
      <c r="BKO35" s="122"/>
      <c r="BKP35" s="122"/>
      <c r="BKQ35" s="122"/>
      <c r="BKR35" s="122"/>
      <c r="BKS35" s="37"/>
      <c r="BKT35" s="122"/>
      <c r="BKU35" s="122"/>
      <c r="BKV35" s="122"/>
      <c r="BKW35" s="122"/>
      <c r="BKX35" s="122"/>
      <c r="BKY35" s="122"/>
      <c r="BKZ35" s="122"/>
      <c r="BLA35" s="37"/>
      <c r="BLB35" s="122"/>
      <c r="BLC35" s="122"/>
      <c r="BLD35" s="122"/>
      <c r="BLE35" s="122"/>
      <c r="BLF35" s="122"/>
      <c r="BLG35" s="122"/>
      <c r="BLH35" s="122"/>
      <c r="BLI35" s="37"/>
      <c r="BLJ35" s="122"/>
      <c r="BLK35" s="122"/>
      <c r="BLL35" s="122"/>
      <c r="BLM35" s="122"/>
      <c r="BLN35" s="122"/>
      <c r="BLO35" s="122"/>
      <c r="BLP35" s="122"/>
      <c r="BLQ35" s="37"/>
      <c r="BLR35" s="122"/>
      <c r="BLS35" s="122"/>
      <c r="BLT35" s="122"/>
      <c r="BLU35" s="122"/>
      <c r="BLV35" s="122"/>
      <c r="BLW35" s="122"/>
      <c r="BLX35" s="122"/>
      <c r="BLY35" s="37"/>
      <c r="BLZ35" s="122"/>
      <c r="BMA35" s="122"/>
      <c r="BMB35" s="122"/>
      <c r="BMC35" s="122"/>
      <c r="BMD35" s="122"/>
      <c r="BME35" s="122"/>
      <c r="BMF35" s="122"/>
      <c r="BMG35" s="37"/>
      <c r="BMH35" s="122"/>
      <c r="BMI35" s="122"/>
      <c r="BMJ35" s="122"/>
      <c r="BMK35" s="122"/>
      <c r="BML35" s="122"/>
      <c r="BMM35" s="122"/>
      <c r="BMN35" s="122"/>
      <c r="BMO35" s="37"/>
      <c r="BMP35" s="122"/>
      <c r="BMQ35" s="122"/>
      <c r="BMR35" s="122"/>
      <c r="BMS35" s="122"/>
      <c r="BMT35" s="122"/>
      <c r="BMU35" s="122"/>
      <c r="BMV35" s="122"/>
      <c r="BMW35" s="37"/>
      <c r="BMX35" s="122"/>
      <c r="BMY35" s="122"/>
      <c r="BMZ35" s="122"/>
      <c r="BNA35" s="122"/>
      <c r="BNB35" s="122"/>
      <c r="BNC35" s="122"/>
      <c r="BND35" s="122"/>
      <c r="BNE35" s="37"/>
      <c r="BNF35" s="122"/>
      <c r="BNG35" s="122"/>
      <c r="BNH35" s="122"/>
      <c r="BNI35" s="122"/>
      <c r="BNJ35" s="122"/>
      <c r="BNK35" s="122"/>
      <c r="BNL35" s="122"/>
      <c r="BNM35" s="37"/>
      <c r="BNN35" s="122"/>
      <c r="BNO35" s="122"/>
      <c r="BNP35" s="122"/>
      <c r="BNQ35" s="122"/>
      <c r="BNR35" s="122"/>
      <c r="BNS35" s="122"/>
      <c r="BNT35" s="122"/>
      <c r="BNU35" s="37"/>
      <c r="BNV35" s="122"/>
      <c r="BNW35" s="122"/>
      <c r="BNX35" s="122"/>
      <c r="BNY35" s="122"/>
      <c r="BNZ35" s="122"/>
      <c r="BOA35" s="122"/>
      <c r="BOB35" s="122"/>
      <c r="BOC35" s="37"/>
      <c r="BOD35" s="122"/>
      <c r="BOE35" s="122"/>
      <c r="BOF35" s="122"/>
      <c r="BOG35" s="122"/>
      <c r="BOH35" s="122"/>
      <c r="BOI35" s="122"/>
      <c r="BOJ35" s="122"/>
      <c r="BOK35" s="37"/>
      <c r="BOL35" s="122"/>
      <c r="BOM35" s="122"/>
      <c r="BON35" s="122"/>
      <c r="BOO35" s="122"/>
      <c r="BOP35" s="122"/>
      <c r="BOQ35" s="122"/>
      <c r="BOR35" s="122"/>
      <c r="BOS35" s="37"/>
      <c r="BOT35" s="122"/>
      <c r="BOU35" s="122"/>
      <c r="BOV35" s="122"/>
      <c r="BOW35" s="122"/>
      <c r="BOX35" s="122"/>
      <c r="BOY35" s="122"/>
      <c r="BOZ35" s="122"/>
      <c r="BPA35" s="37"/>
      <c r="BPB35" s="122"/>
      <c r="BPC35" s="122"/>
      <c r="BPD35" s="122"/>
      <c r="BPE35" s="122"/>
      <c r="BPF35" s="122"/>
      <c r="BPG35" s="122"/>
      <c r="BPH35" s="122"/>
      <c r="BPI35" s="37"/>
      <c r="BPJ35" s="122"/>
      <c r="BPK35" s="122"/>
      <c r="BPL35" s="122"/>
      <c r="BPM35" s="122"/>
      <c r="BPN35" s="122"/>
      <c r="BPO35" s="122"/>
      <c r="BPP35" s="122"/>
      <c r="BPQ35" s="37"/>
      <c r="BPR35" s="122"/>
      <c r="BPS35" s="122"/>
      <c r="BPT35" s="122"/>
      <c r="BPU35" s="122"/>
      <c r="BPV35" s="122"/>
      <c r="BPW35" s="122"/>
      <c r="BPX35" s="122"/>
      <c r="BPY35" s="37"/>
      <c r="BPZ35" s="122"/>
      <c r="BQA35" s="122"/>
      <c r="BQB35" s="122"/>
      <c r="BQC35" s="122"/>
      <c r="BQD35" s="122"/>
      <c r="BQE35" s="122"/>
      <c r="BQF35" s="122"/>
      <c r="BQG35" s="37"/>
      <c r="BQH35" s="122"/>
      <c r="BQI35" s="122"/>
      <c r="BQJ35" s="122"/>
      <c r="BQK35" s="122"/>
      <c r="BQL35" s="122"/>
      <c r="BQM35" s="122"/>
      <c r="BQN35" s="122"/>
      <c r="BQO35" s="37"/>
      <c r="BQP35" s="122"/>
      <c r="BQQ35" s="122"/>
      <c r="BQR35" s="122"/>
      <c r="BQS35" s="122"/>
      <c r="BQT35" s="122"/>
      <c r="BQU35" s="122"/>
      <c r="BQV35" s="122"/>
      <c r="BQW35" s="37"/>
      <c r="BQX35" s="122"/>
      <c r="BQY35" s="122"/>
      <c r="BQZ35" s="122"/>
      <c r="BRA35" s="122"/>
      <c r="BRB35" s="122"/>
      <c r="BRC35" s="122"/>
      <c r="BRD35" s="122"/>
      <c r="BRE35" s="37"/>
      <c r="BRF35" s="122"/>
      <c r="BRG35" s="122"/>
      <c r="BRH35" s="122"/>
      <c r="BRI35" s="122"/>
      <c r="BRJ35" s="122"/>
      <c r="BRK35" s="122"/>
      <c r="BRL35" s="122"/>
      <c r="BRM35" s="37"/>
      <c r="BRN35" s="122"/>
      <c r="BRO35" s="122"/>
      <c r="BRP35" s="122"/>
      <c r="BRQ35" s="122"/>
      <c r="BRR35" s="122"/>
      <c r="BRS35" s="122"/>
      <c r="BRT35" s="122"/>
      <c r="BRU35" s="37"/>
      <c r="BRV35" s="122"/>
      <c r="BRW35" s="122"/>
      <c r="BRX35" s="122"/>
      <c r="BRY35" s="122"/>
      <c r="BRZ35" s="122"/>
      <c r="BSA35" s="122"/>
      <c r="BSB35" s="122"/>
      <c r="BSC35" s="37"/>
      <c r="BSD35" s="122"/>
      <c r="BSE35" s="122"/>
      <c r="BSF35" s="122"/>
      <c r="BSG35" s="122"/>
      <c r="BSH35" s="122"/>
      <c r="BSI35" s="122"/>
      <c r="BSJ35" s="122"/>
      <c r="BSK35" s="37"/>
      <c r="BSL35" s="122"/>
      <c r="BSM35" s="122"/>
      <c r="BSN35" s="122"/>
      <c r="BSO35" s="122"/>
      <c r="BSP35" s="122"/>
      <c r="BSQ35" s="122"/>
      <c r="BSR35" s="122"/>
      <c r="BSS35" s="37"/>
      <c r="BST35" s="122"/>
      <c r="BSU35" s="122"/>
      <c r="BSV35" s="122"/>
      <c r="BSW35" s="122"/>
      <c r="BSX35" s="122"/>
      <c r="BSY35" s="122"/>
      <c r="BSZ35" s="122"/>
      <c r="BTA35" s="37"/>
      <c r="BTB35" s="122"/>
      <c r="BTC35" s="122"/>
      <c r="BTD35" s="122"/>
      <c r="BTE35" s="122"/>
      <c r="BTF35" s="122"/>
      <c r="BTG35" s="122"/>
      <c r="BTH35" s="122"/>
      <c r="BTI35" s="37"/>
      <c r="BTJ35" s="122"/>
      <c r="BTK35" s="122"/>
      <c r="BTL35" s="122"/>
      <c r="BTM35" s="122"/>
      <c r="BTN35" s="122"/>
      <c r="BTO35" s="122"/>
      <c r="BTP35" s="122"/>
      <c r="BTQ35" s="37"/>
      <c r="BTR35" s="122"/>
      <c r="BTS35" s="122"/>
      <c r="BTT35" s="122"/>
      <c r="BTU35" s="122"/>
      <c r="BTV35" s="122"/>
      <c r="BTW35" s="122"/>
      <c r="BTX35" s="122"/>
      <c r="BTY35" s="37"/>
      <c r="BTZ35" s="122"/>
      <c r="BUA35" s="122"/>
      <c r="BUB35" s="122"/>
      <c r="BUC35" s="122"/>
      <c r="BUD35" s="122"/>
      <c r="BUE35" s="122"/>
      <c r="BUF35" s="122"/>
      <c r="BUG35" s="37"/>
      <c r="BUH35" s="122"/>
      <c r="BUI35" s="122"/>
      <c r="BUJ35" s="122"/>
      <c r="BUK35" s="122"/>
      <c r="BUL35" s="122"/>
      <c r="BUM35" s="122"/>
      <c r="BUN35" s="122"/>
      <c r="BUO35" s="37"/>
      <c r="BUP35" s="122"/>
      <c r="BUQ35" s="122"/>
      <c r="BUR35" s="122"/>
      <c r="BUS35" s="122"/>
      <c r="BUT35" s="122"/>
      <c r="BUU35" s="122"/>
      <c r="BUV35" s="122"/>
      <c r="BUW35" s="37"/>
      <c r="BUX35" s="122"/>
      <c r="BUY35" s="122"/>
      <c r="BUZ35" s="122"/>
      <c r="BVA35" s="122"/>
      <c r="BVB35" s="122"/>
      <c r="BVC35" s="122"/>
      <c r="BVD35" s="122"/>
      <c r="BVE35" s="37"/>
      <c r="BVF35" s="122"/>
      <c r="BVG35" s="122"/>
      <c r="BVH35" s="122"/>
      <c r="BVI35" s="122"/>
      <c r="BVJ35" s="122"/>
      <c r="BVK35" s="122"/>
      <c r="BVL35" s="122"/>
      <c r="BVM35" s="37"/>
      <c r="BVN35" s="122"/>
      <c r="BVO35" s="122"/>
      <c r="BVP35" s="122"/>
      <c r="BVQ35" s="122"/>
      <c r="BVR35" s="122"/>
      <c r="BVS35" s="122"/>
      <c r="BVT35" s="122"/>
      <c r="BVU35" s="37"/>
      <c r="BVV35" s="122"/>
      <c r="BVW35" s="122"/>
      <c r="BVX35" s="122"/>
      <c r="BVY35" s="122"/>
      <c r="BVZ35" s="122"/>
      <c r="BWA35" s="122"/>
      <c r="BWB35" s="122"/>
      <c r="BWC35" s="37"/>
      <c r="BWD35" s="122"/>
      <c r="BWE35" s="122"/>
      <c r="BWF35" s="122"/>
      <c r="BWG35" s="122"/>
      <c r="BWH35" s="122"/>
      <c r="BWI35" s="122"/>
      <c r="BWJ35" s="122"/>
      <c r="BWK35" s="37"/>
      <c r="BWL35" s="122"/>
      <c r="BWM35" s="122"/>
      <c r="BWN35" s="122"/>
      <c r="BWO35" s="122"/>
      <c r="BWP35" s="122"/>
      <c r="BWQ35" s="122"/>
      <c r="BWR35" s="122"/>
      <c r="BWS35" s="37"/>
      <c r="BWT35" s="122"/>
      <c r="BWU35" s="122"/>
      <c r="BWV35" s="122"/>
      <c r="BWW35" s="122"/>
      <c r="BWX35" s="122"/>
      <c r="BWY35" s="122"/>
      <c r="BWZ35" s="122"/>
      <c r="BXA35" s="37"/>
      <c r="BXB35" s="122"/>
      <c r="BXC35" s="122"/>
      <c r="BXD35" s="122"/>
      <c r="BXE35" s="122"/>
      <c r="BXF35" s="122"/>
      <c r="BXG35" s="122"/>
      <c r="BXH35" s="122"/>
      <c r="BXI35" s="37"/>
      <c r="BXJ35" s="122"/>
      <c r="BXK35" s="122"/>
      <c r="BXL35" s="122"/>
      <c r="BXM35" s="122"/>
      <c r="BXN35" s="122"/>
      <c r="BXO35" s="122"/>
      <c r="BXP35" s="122"/>
      <c r="BXQ35" s="37"/>
      <c r="BXR35" s="122"/>
      <c r="BXS35" s="122"/>
      <c r="BXT35" s="122"/>
      <c r="BXU35" s="122"/>
      <c r="BXV35" s="122"/>
      <c r="BXW35" s="122"/>
      <c r="BXX35" s="122"/>
      <c r="BXY35" s="37"/>
      <c r="BXZ35" s="122"/>
      <c r="BYA35" s="122"/>
      <c r="BYB35" s="122"/>
      <c r="BYC35" s="122"/>
      <c r="BYD35" s="122"/>
      <c r="BYE35" s="122"/>
      <c r="BYF35" s="122"/>
      <c r="BYG35" s="37"/>
      <c r="BYH35" s="122"/>
      <c r="BYI35" s="122"/>
      <c r="BYJ35" s="122"/>
      <c r="BYK35" s="122"/>
      <c r="BYL35" s="122"/>
      <c r="BYM35" s="122"/>
      <c r="BYN35" s="122"/>
      <c r="BYO35" s="37"/>
      <c r="BYP35" s="122"/>
      <c r="BYQ35" s="122"/>
      <c r="BYR35" s="122"/>
      <c r="BYS35" s="122"/>
      <c r="BYT35" s="122"/>
      <c r="BYU35" s="122"/>
      <c r="BYV35" s="122"/>
      <c r="BYW35" s="37"/>
      <c r="BYX35" s="122"/>
      <c r="BYY35" s="122"/>
      <c r="BYZ35" s="122"/>
      <c r="BZA35" s="122"/>
      <c r="BZB35" s="122"/>
      <c r="BZC35" s="122"/>
      <c r="BZD35" s="122"/>
      <c r="BZE35" s="37"/>
      <c r="BZF35" s="122"/>
      <c r="BZG35" s="122"/>
      <c r="BZH35" s="122"/>
      <c r="BZI35" s="122"/>
      <c r="BZJ35" s="122"/>
      <c r="BZK35" s="122"/>
      <c r="BZL35" s="122"/>
      <c r="BZM35" s="37"/>
      <c r="BZN35" s="122"/>
      <c r="BZO35" s="122"/>
      <c r="BZP35" s="122"/>
      <c r="BZQ35" s="122"/>
      <c r="BZR35" s="122"/>
      <c r="BZS35" s="122"/>
      <c r="BZT35" s="122"/>
      <c r="BZU35" s="37"/>
      <c r="BZV35" s="122"/>
      <c r="BZW35" s="122"/>
      <c r="BZX35" s="122"/>
      <c r="BZY35" s="122"/>
      <c r="BZZ35" s="122"/>
      <c r="CAA35" s="122"/>
      <c r="CAB35" s="122"/>
      <c r="CAC35" s="37"/>
      <c r="CAD35" s="122"/>
      <c r="CAE35" s="122"/>
      <c r="CAF35" s="122"/>
      <c r="CAG35" s="122"/>
      <c r="CAH35" s="122"/>
      <c r="CAI35" s="122"/>
      <c r="CAJ35" s="122"/>
      <c r="CAK35" s="37"/>
      <c r="CAL35" s="122"/>
      <c r="CAM35" s="122"/>
      <c r="CAN35" s="122"/>
      <c r="CAO35" s="122"/>
      <c r="CAP35" s="122"/>
      <c r="CAQ35" s="122"/>
      <c r="CAR35" s="122"/>
      <c r="CAS35" s="37"/>
      <c r="CAT35" s="122"/>
      <c r="CAU35" s="122"/>
      <c r="CAV35" s="122"/>
      <c r="CAW35" s="122"/>
      <c r="CAX35" s="122"/>
      <c r="CAY35" s="122"/>
      <c r="CAZ35" s="122"/>
      <c r="CBA35" s="37"/>
      <c r="CBB35" s="122"/>
      <c r="CBC35" s="122"/>
      <c r="CBD35" s="122"/>
      <c r="CBE35" s="122"/>
      <c r="CBF35" s="122"/>
      <c r="CBG35" s="122"/>
      <c r="CBH35" s="122"/>
      <c r="CBI35" s="37"/>
      <c r="CBJ35" s="122"/>
      <c r="CBK35" s="122"/>
      <c r="CBL35" s="122"/>
      <c r="CBM35" s="122"/>
      <c r="CBN35" s="122"/>
      <c r="CBO35" s="122"/>
      <c r="CBP35" s="122"/>
      <c r="CBQ35" s="37"/>
      <c r="CBR35" s="122"/>
      <c r="CBS35" s="122"/>
      <c r="CBT35" s="122"/>
      <c r="CBU35" s="122"/>
      <c r="CBV35" s="122"/>
      <c r="CBW35" s="122"/>
      <c r="CBX35" s="122"/>
      <c r="CBY35" s="37"/>
      <c r="CBZ35" s="122"/>
      <c r="CCA35" s="122"/>
      <c r="CCB35" s="122"/>
      <c r="CCC35" s="122"/>
      <c r="CCD35" s="122"/>
      <c r="CCE35" s="122"/>
      <c r="CCF35" s="122"/>
      <c r="CCG35" s="37"/>
      <c r="CCH35" s="122"/>
      <c r="CCI35" s="122"/>
      <c r="CCJ35" s="122"/>
      <c r="CCK35" s="122"/>
      <c r="CCL35" s="122"/>
      <c r="CCM35" s="122"/>
      <c r="CCN35" s="122"/>
      <c r="CCO35" s="37"/>
      <c r="CCP35" s="122"/>
      <c r="CCQ35" s="122"/>
      <c r="CCR35" s="122"/>
      <c r="CCS35" s="122"/>
      <c r="CCT35" s="122"/>
      <c r="CCU35" s="122"/>
      <c r="CCV35" s="122"/>
      <c r="CCW35" s="37"/>
      <c r="CCX35" s="122"/>
      <c r="CCY35" s="122"/>
      <c r="CCZ35" s="122"/>
      <c r="CDA35" s="122"/>
      <c r="CDB35" s="122"/>
      <c r="CDC35" s="122"/>
      <c r="CDD35" s="122"/>
      <c r="CDE35" s="37"/>
      <c r="CDF35" s="122"/>
      <c r="CDG35" s="122"/>
      <c r="CDH35" s="122"/>
      <c r="CDI35" s="122"/>
      <c r="CDJ35" s="122"/>
      <c r="CDK35" s="122"/>
      <c r="CDL35" s="122"/>
      <c r="CDM35" s="37"/>
      <c r="CDN35" s="122"/>
      <c r="CDO35" s="122"/>
      <c r="CDP35" s="122"/>
      <c r="CDQ35" s="122"/>
      <c r="CDR35" s="122"/>
      <c r="CDS35" s="122"/>
      <c r="CDT35" s="122"/>
      <c r="CDU35" s="37"/>
      <c r="CDV35" s="122"/>
      <c r="CDW35" s="122"/>
      <c r="CDX35" s="122"/>
      <c r="CDY35" s="122"/>
      <c r="CDZ35" s="122"/>
      <c r="CEA35" s="122"/>
      <c r="CEB35" s="122"/>
      <c r="CEC35" s="37"/>
      <c r="CED35" s="122"/>
      <c r="CEE35" s="122"/>
      <c r="CEF35" s="122"/>
      <c r="CEG35" s="122"/>
      <c r="CEH35" s="122"/>
      <c r="CEI35" s="122"/>
      <c r="CEJ35" s="122"/>
      <c r="CEK35" s="37"/>
      <c r="CEL35" s="122"/>
      <c r="CEM35" s="122"/>
      <c r="CEN35" s="122"/>
      <c r="CEO35" s="122"/>
      <c r="CEP35" s="122"/>
      <c r="CEQ35" s="122"/>
      <c r="CER35" s="122"/>
      <c r="CES35" s="37"/>
      <c r="CET35" s="122"/>
      <c r="CEU35" s="122"/>
      <c r="CEV35" s="122"/>
      <c r="CEW35" s="122"/>
      <c r="CEX35" s="122"/>
      <c r="CEY35" s="122"/>
      <c r="CEZ35" s="122"/>
      <c r="CFA35" s="37"/>
      <c r="CFB35" s="122"/>
      <c r="CFC35" s="122"/>
      <c r="CFD35" s="122"/>
      <c r="CFE35" s="122"/>
      <c r="CFF35" s="122"/>
      <c r="CFG35" s="122"/>
      <c r="CFH35" s="122"/>
      <c r="CFI35" s="37"/>
      <c r="CFJ35" s="122"/>
      <c r="CFK35" s="122"/>
      <c r="CFL35" s="122"/>
      <c r="CFM35" s="122"/>
      <c r="CFN35" s="122"/>
      <c r="CFO35" s="122"/>
      <c r="CFP35" s="122"/>
      <c r="CFQ35" s="37"/>
      <c r="CFR35" s="122"/>
      <c r="CFS35" s="122"/>
      <c r="CFT35" s="122"/>
      <c r="CFU35" s="122"/>
      <c r="CFV35" s="122"/>
      <c r="CFW35" s="122"/>
      <c r="CFX35" s="122"/>
      <c r="CFY35" s="37"/>
      <c r="CFZ35" s="122"/>
      <c r="CGA35" s="122"/>
      <c r="CGB35" s="122"/>
      <c r="CGC35" s="122"/>
      <c r="CGD35" s="122"/>
      <c r="CGE35" s="122"/>
      <c r="CGF35" s="122"/>
      <c r="CGG35" s="37"/>
      <c r="CGH35" s="122"/>
      <c r="CGI35" s="122"/>
      <c r="CGJ35" s="122"/>
      <c r="CGK35" s="122"/>
      <c r="CGL35" s="122"/>
      <c r="CGM35" s="122"/>
      <c r="CGN35" s="122"/>
      <c r="CGO35" s="37"/>
      <c r="CGP35" s="122"/>
      <c r="CGQ35" s="122"/>
      <c r="CGR35" s="122"/>
      <c r="CGS35" s="122"/>
      <c r="CGT35" s="122"/>
      <c r="CGU35" s="122"/>
      <c r="CGV35" s="122"/>
      <c r="CGW35" s="37"/>
      <c r="CGX35" s="122"/>
      <c r="CGY35" s="122"/>
      <c r="CGZ35" s="122"/>
      <c r="CHA35" s="122"/>
      <c r="CHB35" s="122"/>
      <c r="CHC35" s="122"/>
      <c r="CHD35" s="122"/>
      <c r="CHE35" s="37"/>
      <c r="CHF35" s="122"/>
      <c r="CHG35" s="122"/>
      <c r="CHH35" s="122"/>
      <c r="CHI35" s="122"/>
      <c r="CHJ35" s="122"/>
      <c r="CHK35" s="122"/>
      <c r="CHL35" s="122"/>
      <c r="CHM35" s="37"/>
      <c r="CHN35" s="122"/>
      <c r="CHO35" s="122"/>
      <c r="CHP35" s="122"/>
      <c r="CHQ35" s="122"/>
      <c r="CHR35" s="122"/>
      <c r="CHS35" s="122"/>
      <c r="CHT35" s="122"/>
      <c r="CHU35" s="37"/>
      <c r="CHV35" s="122"/>
      <c r="CHW35" s="122"/>
      <c r="CHX35" s="122"/>
      <c r="CHY35" s="122"/>
      <c r="CHZ35" s="122"/>
      <c r="CIA35" s="122"/>
      <c r="CIB35" s="122"/>
      <c r="CIC35" s="37"/>
      <c r="CID35" s="122"/>
      <c r="CIE35" s="122"/>
      <c r="CIF35" s="122"/>
      <c r="CIG35" s="122"/>
      <c r="CIH35" s="122"/>
      <c r="CII35" s="122"/>
      <c r="CIJ35" s="122"/>
      <c r="CIK35" s="37"/>
      <c r="CIL35" s="122"/>
      <c r="CIM35" s="122"/>
      <c r="CIN35" s="122"/>
      <c r="CIO35" s="122"/>
      <c r="CIP35" s="122"/>
      <c r="CIQ35" s="122"/>
      <c r="CIR35" s="122"/>
      <c r="CIS35" s="37"/>
      <c r="CIT35" s="122"/>
      <c r="CIU35" s="122"/>
      <c r="CIV35" s="122"/>
      <c r="CIW35" s="122"/>
      <c r="CIX35" s="122"/>
      <c r="CIY35" s="122"/>
      <c r="CIZ35" s="122"/>
      <c r="CJA35" s="37"/>
      <c r="CJB35" s="122"/>
      <c r="CJC35" s="122"/>
      <c r="CJD35" s="122"/>
      <c r="CJE35" s="122"/>
      <c r="CJF35" s="122"/>
      <c r="CJG35" s="122"/>
      <c r="CJH35" s="122"/>
      <c r="CJI35" s="37"/>
      <c r="CJJ35" s="122"/>
      <c r="CJK35" s="122"/>
      <c r="CJL35" s="122"/>
      <c r="CJM35" s="122"/>
      <c r="CJN35" s="122"/>
      <c r="CJO35" s="122"/>
      <c r="CJP35" s="122"/>
      <c r="CJQ35" s="37"/>
      <c r="CJR35" s="122"/>
      <c r="CJS35" s="122"/>
      <c r="CJT35" s="122"/>
      <c r="CJU35" s="122"/>
      <c r="CJV35" s="122"/>
      <c r="CJW35" s="122"/>
      <c r="CJX35" s="122"/>
      <c r="CJY35" s="37"/>
      <c r="CJZ35" s="122"/>
      <c r="CKA35" s="122"/>
      <c r="CKB35" s="122"/>
      <c r="CKC35" s="122"/>
      <c r="CKD35" s="122"/>
      <c r="CKE35" s="122"/>
      <c r="CKF35" s="122"/>
      <c r="CKG35" s="37"/>
      <c r="CKH35" s="122"/>
      <c r="CKI35" s="122"/>
      <c r="CKJ35" s="122"/>
      <c r="CKK35" s="122"/>
      <c r="CKL35" s="122"/>
      <c r="CKM35" s="122"/>
      <c r="CKN35" s="122"/>
      <c r="CKO35" s="37"/>
      <c r="CKP35" s="122"/>
      <c r="CKQ35" s="122"/>
      <c r="CKR35" s="122"/>
      <c r="CKS35" s="122"/>
      <c r="CKT35" s="122"/>
      <c r="CKU35" s="122"/>
      <c r="CKV35" s="122"/>
      <c r="CKW35" s="37"/>
      <c r="CKX35" s="122"/>
      <c r="CKY35" s="122"/>
      <c r="CKZ35" s="122"/>
      <c r="CLA35" s="122"/>
      <c r="CLB35" s="122"/>
      <c r="CLC35" s="122"/>
      <c r="CLD35" s="122"/>
      <c r="CLE35" s="37"/>
      <c r="CLF35" s="122"/>
      <c r="CLG35" s="122"/>
      <c r="CLH35" s="122"/>
      <c r="CLI35" s="122"/>
      <c r="CLJ35" s="122"/>
      <c r="CLK35" s="122"/>
      <c r="CLL35" s="122"/>
      <c r="CLM35" s="37"/>
      <c r="CLN35" s="122"/>
      <c r="CLO35" s="122"/>
      <c r="CLP35" s="122"/>
      <c r="CLQ35" s="122"/>
      <c r="CLR35" s="122"/>
      <c r="CLS35" s="122"/>
      <c r="CLT35" s="122"/>
      <c r="CLU35" s="37"/>
      <c r="CLV35" s="122"/>
      <c r="CLW35" s="122"/>
      <c r="CLX35" s="122"/>
      <c r="CLY35" s="122"/>
      <c r="CLZ35" s="122"/>
      <c r="CMA35" s="122"/>
      <c r="CMB35" s="122"/>
      <c r="CMC35" s="37"/>
      <c r="CMD35" s="122"/>
      <c r="CME35" s="122"/>
      <c r="CMF35" s="122"/>
      <c r="CMG35" s="122"/>
      <c r="CMH35" s="122"/>
      <c r="CMI35" s="122"/>
      <c r="CMJ35" s="122"/>
      <c r="CMK35" s="37"/>
      <c r="CML35" s="122"/>
      <c r="CMM35" s="122"/>
      <c r="CMN35" s="122"/>
      <c r="CMO35" s="122"/>
      <c r="CMP35" s="122"/>
      <c r="CMQ35" s="122"/>
      <c r="CMR35" s="122"/>
      <c r="CMS35" s="37"/>
      <c r="CMT35" s="122"/>
      <c r="CMU35" s="122"/>
      <c r="CMV35" s="122"/>
      <c r="CMW35" s="122"/>
      <c r="CMX35" s="122"/>
      <c r="CMY35" s="122"/>
      <c r="CMZ35" s="122"/>
      <c r="CNA35" s="37"/>
      <c r="CNB35" s="122"/>
      <c r="CNC35" s="122"/>
      <c r="CND35" s="122"/>
      <c r="CNE35" s="122"/>
      <c r="CNF35" s="122"/>
      <c r="CNG35" s="122"/>
      <c r="CNH35" s="122"/>
      <c r="CNI35" s="37"/>
      <c r="CNJ35" s="122"/>
      <c r="CNK35" s="122"/>
      <c r="CNL35" s="122"/>
      <c r="CNM35" s="122"/>
      <c r="CNN35" s="122"/>
      <c r="CNO35" s="122"/>
      <c r="CNP35" s="122"/>
      <c r="CNQ35" s="37"/>
      <c r="CNR35" s="122"/>
      <c r="CNS35" s="122"/>
      <c r="CNT35" s="122"/>
      <c r="CNU35" s="122"/>
      <c r="CNV35" s="122"/>
      <c r="CNW35" s="122"/>
      <c r="CNX35" s="122"/>
      <c r="CNY35" s="37"/>
      <c r="CNZ35" s="122"/>
      <c r="COA35" s="122"/>
      <c r="COB35" s="122"/>
      <c r="COC35" s="122"/>
      <c r="COD35" s="122"/>
      <c r="COE35" s="122"/>
      <c r="COF35" s="122"/>
      <c r="COG35" s="37"/>
      <c r="COH35" s="122"/>
      <c r="COI35" s="122"/>
      <c r="COJ35" s="122"/>
      <c r="COK35" s="122"/>
      <c r="COL35" s="122"/>
      <c r="COM35" s="122"/>
      <c r="CON35" s="122"/>
      <c r="COO35" s="37"/>
      <c r="COP35" s="122"/>
      <c r="COQ35" s="122"/>
      <c r="COR35" s="122"/>
      <c r="COS35" s="122"/>
      <c r="COT35" s="122"/>
      <c r="COU35" s="122"/>
      <c r="COV35" s="122"/>
      <c r="COW35" s="37"/>
      <c r="COX35" s="122"/>
      <c r="COY35" s="122"/>
      <c r="COZ35" s="122"/>
      <c r="CPA35" s="122"/>
      <c r="CPB35" s="122"/>
      <c r="CPC35" s="122"/>
      <c r="CPD35" s="122"/>
      <c r="CPE35" s="37"/>
      <c r="CPF35" s="122"/>
      <c r="CPG35" s="122"/>
      <c r="CPH35" s="122"/>
      <c r="CPI35" s="122"/>
      <c r="CPJ35" s="122"/>
      <c r="CPK35" s="122"/>
      <c r="CPL35" s="122"/>
      <c r="CPM35" s="37"/>
      <c r="CPN35" s="122"/>
      <c r="CPO35" s="122"/>
      <c r="CPP35" s="122"/>
      <c r="CPQ35" s="122"/>
      <c r="CPR35" s="122"/>
      <c r="CPS35" s="122"/>
      <c r="CPT35" s="122"/>
      <c r="CPU35" s="37"/>
      <c r="CPV35" s="122"/>
      <c r="CPW35" s="122"/>
      <c r="CPX35" s="122"/>
      <c r="CPY35" s="122"/>
      <c r="CPZ35" s="122"/>
      <c r="CQA35" s="122"/>
      <c r="CQB35" s="122"/>
      <c r="CQC35" s="37"/>
      <c r="CQD35" s="122"/>
      <c r="CQE35" s="122"/>
      <c r="CQF35" s="122"/>
      <c r="CQG35" s="122"/>
      <c r="CQH35" s="122"/>
      <c r="CQI35" s="122"/>
      <c r="CQJ35" s="122"/>
      <c r="CQK35" s="37"/>
      <c r="CQL35" s="122"/>
      <c r="CQM35" s="122"/>
      <c r="CQN35" s="122"/>
      <c r="CQO35" s="122"/>
      <c r="CQP35" s="122"/>
      <c r="CQQ35" s="122"/>
      <c r="CQR35" s="122"/>
      <c r="CQS35" s="37"/>
      <c r="CQT35" s="122"/>
      <c r="CQU35" s="122"/>
      <c r="CQV35" s="122"/>
      <c r="CQW35" s="122"/>
      <c r="CQX35" s="122"/>
      <c r="CQY35" s="122"/>
      <c r="CQZ35" s="122"/>
      <c r="CRA35" s="37"/>
      <c r="CRB35" s="122"/>
      <c r="CRC35" s="122"/>
      <c r="CRD35" s="122"/>
      <c r="CRE35" s="122"/>
      <c r="CRF35" s="122"/>
      <c r="CRG35" s="122"/>
      <c r="CRH35" s="122"/>
      <c r="CRI35" s="37"/>
      <c r="CRJ35" s="122"/>
      <c r="CRK35" s="122"/>
      <c r="CRL35" s="122"/>
      <c r="CRM35" s="122"/>
      <c r="CRN35" s="122"/>
      <c r="CRO35" s="122"/>
      <c r="CRP35" s="122"/>
      <c r="CRQ35" s="37"/>
      <c r="CRR35" s="122"/>
      <c r="CRS35" s="122"/>
      <c r="CRT35" s="122"/>
      <c r="CRU35" s="122"/>
      <c r="CRV35" s="122"/>
      <c r="CRW35" s="122"/>
      <c r="CRX35" s="122"/>
      <c r="CRY35" s="37"/>
      <c r="CRZ35" s="122"/>
      <c r="CSA35" s="122"/>
      <c r="CSB35" s="122"/>
      <c r="CSC35" s="122"/>
      <c r="CSD35" s="122"/>
      <c r="CSE35" s="122"/>
      <c r="CSF35" s="122"/>
      <c r="CSG35" s="37"/>
      <c r="CSH35" s="122"/>
      <c r="CSI35" s="122"/>
      <c r="CSJ35" s="122"/>
      <c r="CSK35" s="122"/>
      <c r="CSL35" s="122"/>
      <c r="CSM35" s="122"/>
      <c r="CSN35" s="122"/>
      <c r="CSO35" s="37"/>
      <c r="CSP35" s="122"/>
      <c r="CSQ35" s="122"/>
      <c r="CSR35" s="122"/>
      <c r="CSS35" s="122"/>
      <c r="CST35" s="122"/>
      <c r="CSU35" s="122"/>
      <c r="CSV35" s="122"/>
      <c r="CSW35" s="37"/>
      <c r="CSX35" s="122"/>
      <c r="CSY35" s="122"/>
      <c r="CSZ35" s="122"/>
      <c r="CTA35" s="122"/>
      <c r="CTB35" s="122"/>
      <c r="CTC35" s="122"/>
      <c r="CTD35" s="122"/>
      <c r="CTE35" s="37"/>
      <c r="CTF35" s="122"/>
      <c r="CTG35" s="122"/>
      <c r="CTH35" s="122"/>
      <c r="CTI35" s="122"/>
      <c r="CTJ35" s="122"/>
      <c r="CTK35" s="122"/>
      <c r="CTL35" s="122"/>
      <c r="CTM35" s="37"/>
      <c r="CTN35" s="122"/>
      <c r="CTO35" s="122"/>
      <c r="CTP35" s="122"/>
      <c r="CTQ35" s="122"/>
      <c r="CTR35" s="122"/>
      <c r="CTS35" s="122"/>
      <c r="CTT35" s="122"/>
      <c r="CTU35" s="37"/>
      <c r="CTV35" s="122"/>
      <c r="CTW35" s="122"/>
      <c r="CTX35" s="122"/>
      <c r="CTY35" s="122"/>
      <c r="CTZ35" s="122"/>
      <c r="CUA35" s="122"/>
      <c r="CUB35" s="122"/>
      <c r="CUC35" s="37"/>
      <c r="CUD35" s="122"/>
      <c r="CUE35" s="122"/>
      <c r="CUF35" s="122"/>
      <c r="CUG35" s="122"/>
      <c r="CUH35" s="122"/>
      <c r="CUI35" s="122"/>
      <c r="CUJ35" s="122"/>
      <c r="CUK35" s="37"/>
      <c r="CUL35" s="122"/>
      <c r="CUM35" s="122"/>
      <c r="CUN35" s="122"/>
      <c r="CUO35" s="122"/>
      <c r="CUP35" s="122"/>
      <c r="CUQ35" s="122"/>
      <c r="CUR35" s="122"/>
      <c r="CUS35" s="37"/>
      <c r="CUT35" s="122"/>
      <c r="CUU35" s="122"/>
      <c r="CUV35" s="122"/>
      <c r="CUW35" s="122"/>
      <c r="CUX35" s="122"/>
      <c r="CUY35" s="122"/>
      <c r="CUZ35" s="122"/>
      <c r="CVA35" s="37"/>
      <c r="CVB35" s="122"/>
      <c r="CVC35" s="122"/>
      <c r="CVD35" s="122"/>
      <c r="CVE35" s="122"/>
      <c r="CVF35" s="122"/>
      <c r="CVG35" s="122"/>
      <c r="CVH35" s="122"/>
      <c r="CVI35" s="37"/>
      <c r="CVJ35" s="122"/>
      <c r="CVK35" s="122"/>
      <c r="CVL35" s="122"/>
      <c r="CVM35" s="122"/>
      <c r="CVN35" s="122"/>
      <c r="CVO35" s="122"/>
      <c r="CVP35" s="122"/>
      <c r="CVQ35" s="37"/>
      <c r="CVR35" s="122"/>
      <c r="CVS35" s="122"/>
      <c r="CVT35" s="122"/>
      <c r="CVU35" s="122"/>
      <c r="CVV35" s="122"/>
      <c r="CVW35" s="122"/>
      <c r="CVX35" s="122"/>
      <c r="CVY35" s="37"/>
      <c r="CVZ35" s="122"/>
      <c r="CWA35" s="122"/>
      <c r="CWB35" s="122"/>
      <c r="CWC35" s="122"/>
      <c r="CWD35" s="122"/>
      <c r="CWE35" s="122"/>
      <c r="CWF35" s="122"/>
      <c r="CWG35" s="37"/>
      <c r="CWH35" s="122"/>
      <c r="CWI35" s="122"/>
      <c r="CWJ35" s="122"/>
      <c r="CWK35" s="122"/>
      <c r="CWL35" s="122"/>
      <c r="CWM35" s="122"/>
      <c r="CWN35" s="122"/>
      <c r="CWO35" s="37"/>
      <c r="CWP35" s="122"/>
      <c r="CWQ35" s="122"/>
      <c r="CWR35" s="122"/>
      <c r="CWS35" s="122"/>
      <c r="CWT35" s="122"/>
      <c r="CWU35" s="122"/>
      <c r="CWV35" s="122"/>
      <c r="CWW35" s="37"/>
      <c r="CWX35" s="122"/>
      <c r="CWY35" s="122"/>
      <c r="CWZ35" s="122"/>
      <c r="CXA35" s="122"/>
      <c r="CXB35" s="122"/>
      <c r="CXC35" s="122"/>
      <c r="CXD35" s="122"/>
      <c r="CXE35" s="37"/>
      <c r="CXF35" s="122"/>
      <c r="CXG35" s="122"/>
      <c r="CXH35" s="122"/>
      <c r="CXI35" s="122"/>
      <c r="CXJ35" s="122"/>
      <c r="CXK35" s="122"/>
      <c r="CXL35" s="122"/>
      <c r="CXM35" s="37"/>
      <c r="CXN35" s="122"/>
      <c r="CXO35" s="122"/>
      <c r="CXP35" s="122"/>
      <c r="CXQ35" s="122"/>
      <c r="CXR35" s="122"/>
      <c r="CXS35" s="122"/>
      <c r="CXT35" s="122"/>
      <c r="CXU35" s="37"/>
      <c r="CXV35" s="122"/>
      <c r="CXW35" s="122"/>
      <c r="CXX35" s="122"/>
      <c r="CXY35" s="122"/>
      <c r="CXZ35" s="122"/>
      <c r="CYA35" s="122"/>
      <c r="CYB35" s="122"/>
      <c r="CYC35" s="37"/>
      <c r="CYD35" s="122"/>
      <c r="CYE35" s="122"/>
      <c r="CYF35" s="122"/>
      <c r="CYG35" s="122"/>
      <c r="CYH35" s="122"/>
      <c r="CYI35" s="122"/>
      <c r="CYJ35" s="122"/>
      <c r="CYK35" s="37"/>
      <c r="CYL35" s="122"/>
      <c r="CYM35" s="122"/>
      <c r="CYN35" s="122"/>
      <c r="CYO35" s="122"/>
      <c r="CYP35" s="122"/>
      <c r="CYQ35" s="122"/>
      <c r="CYR35" s="122"/>
      <c r="CYS35" s="37"/>
      <c r="CYT35" s="122"/>
      <c r="CYU35" s="122"/>
      <c r="CYV35" s="122"/>
      <c r="CYW35" s="122"/>
      <c r="CYX35" s="122"/>
      <c r="CYY35" s="122"/>
      <c r="CYZ35" s="122"/>
      <c r="CZA35" s="37"/>
      <c r="CZB35" s="122"/>
      <c r="CZC35" s="122"/>
      <c r="CZD35" s="122"/>
      <c r="CZE35" s="122"/>
      <c r="CZF35" s="122"/>
      <c r="CZG35" s="122"/>
      <c r="CZH35" s="122"/>
      <c r="CZI35" s="37"/>
      <c r="CZJ35" s="122"/>
      <c r="CZK35" s="122"/>
      <c r="CZL35" s="122"/>
      <c r="CZM35" s="122"/>
      <c r="CZN35" s="122"/>
      <c r="CZO35" s="122"/>
      <c r="CZP35" s="122"/>
      <c r="CZQ35" s="37"/>
      <c r="CZR35" s="122"/>
      <c r="CZS35" s="122"/>
      <c r="CZT35" s="122"/>
      <c r="CZU35" s="122"/>
      <c r="CZV35" s="122"/>
      <c r="CZW35" s="122"/>
      <c r="CZX35" s="122"/>
      <c r="CZY35" s="37"/>
      <c r="CZZ35" s="122"/>
      <c r="DAA35" s="122"/>
      <c r="DAB35" s="122"/>
      <c r="DAC35" s="122"/>
      <c r="DAD35" s="122"/>
      <c r="DAE35" s="122"/>
      <c r="DAF35" s="122"/>
      <c r="DAG35" s="37"/>
      <c r="DAH35" s="122"/>
      <c r="DAI35" s="122"/>
      <c r="DAJ35" s="122"/>
      <c r="DAK35" s="122"/>
      <c r="DAL35" s="122"/>
      <c r="DAM35" s="122"/>
      <c r="DAN35" s="122"/>
      <c r="DAO35" s="37"/>
      <c r="DAP35" s="122"/>
      <c r="DAQ35" s="122"/>
      <c r="DAR35" s="122"/>
      <c r="DAS35" s="122"/>
      <c r="DAT35" s="122"/>
      <c r="DAU35" s="122"/>
      <c r="DAV35" s="122"/>
      <c r="DAW35" s="37"/>
      <c r="DAX35" s="122"/>
      <c r="DAY35" s="122"/>
      <c r="DAZ35" s="122"/>
      <c r="DBA35" s="122"/>
      <c r="DBB35" s="122"/>
      <c r="DBC35" s="122"/>
      <c r="DBD35" s="122"/>
      <c r="DBE35" s="37"/>
      <c r="DBF35" s="122"/>
      <c r="DBG35" s="122"/>
      <c r="DBH35" s="122"/>
      <c r="DBI35" s="122"/>
      <c r="DBJ35" s="122"/>
      <c r="DBK35" s="122"/>
      <c r="DBL35" s="122"/>
      <c r="DBM35" s="37"/>
      <c r="DBN35" s="122"/>
      <c r="DBO35" s="122"/>
      <c r="DBP35" s="122"/>
      <c r="DBQ35" s="122"/>
      <c r="DBR35" s="122"/>
      <c r="DBS35" s="122"/>
      <c r="DBT35" s="122"/>
      <c r="DBU35" s="37"/>
      <c r="DBV35" s="122"/>
      <c r="DBW35" s="122"/>
      <c r="DBX35" s="122"/>
      <c r="DBY35" s="122"/>
      <c r="DBZ35" s="122"/>
      <c r="DCA35" s="122"/>
      <c r="DCB35" s="122"/>
      <c r="DCC35" s="37"/>
      <c r="DCD35" s="122"/>
      <c r="DCE35" s="122"/>
      <c r="DCF35" s="122"/>
      <c r="DCG35" s="122"/>
      <c r="DCH35" s="122"/>
      <c r="DCI35" s="122"/>
      <c r="DCJ35" s="122"/>
      <c r="DCK35" s="37"/>
      <c r="DCL35" s="122"/>
      <c r="DCM35" s="122"/>
      <c r="DCN35" s="122"/>
      <c r="DCO35" s="122"/>
      <c r="DCP35" s="122"/>
      <c r="DCQ35" s="122"/>
      <c r="DCR35" s="122"/>
      <c r="DCS35" s="37"/>
      <c r="DCT35" s="122"/>
      <c r="DCU35" s="122"/>
      <c r="DCV35" s="122"/>
      <c r="DCW35" s="122"/>
      <c r="DCX35" s="122"/>
      <c r="DCY35" s="122"/>
      <c r="DCZ35" s="122"/>
      <c r="DDA35" s="37"/>
      <c r="DDB35" s="122"/>
      <c r="DDC35" s="122"/>
      <c r="DDD35" s="122"/>
      <c r="DDE35" s="122"/>
      <c r="DDF35" s="122"/>
      <c r="DDG35" s="122"/>
      <c r="DDH35" s="122"/>
      <c r="DDI35" s="37"/>
      <c r="DDJ35" s="122"/>
      <c r="DDK35" s="122"/>
      <c r="DDL35" s="122"/>
      <c r="DDM35" s="122"/>
      <c r="DDN35" s="122"/>
      <c r="DDO35" s="122"/>
      <c r="DDP35" s="122"/>
      <c r="DDQ35" s="37"/>
      <c r="DDR35" s="122"/>
      <c r="DDS35" s="122"/>
      <c r="DDT35" s="122"/>
      <c r="DDU35" s="122"/>
      <c r="DDV35" s="122"/>
      <c r="DDW35" s="122"/>
      <c r="DDX35" s="122"/>
      <c r="DDY35" s="37"/>
      <c r="DDZ35" s="122"/>
      <c r="DEA35" s="122"/>
      <c r="DEB35" s="122"/>
      <c r="DEC35" s="122"/>
      <c r="DED35" s="122"/>
      <c r="DEE35" s="122"/>
      <c r="DEF35" s="122"/>
      <c r="DEG35" s="37"/>
      <c r="DEH35" s="122"/>
      <c r="DEI35" s="122"/>
      <c r="DEJ35" s="122"/>
      <c r="DEK35" s="122"/>
      <c r="DEL35" s="122"/>
      <c r="DEM35" s="122"/>
      <c r="DEN35" s="122"/>
      <c r="DEO35" s="37"/>
      <c r="DEP35" s="122"/>
      <c r="DEQ35" s="122"/>
      <c r="DER35" s="122"/>
      <c r="DES35" s="122"/>
      <c r="DET35" s="122"/>
      <c r="DEU35" s="122"/>
      <c r="DEV35" s="122"/>
      <c r="DEW35" s="37"/>
      <c r="DEX35" s="122"/>
      <c r="DEY35" s="122"/>
      <c r="DEZ35" s="122"/>
      <c r="DFA35" s="122"/>
      <c r="DFB35" s="122"/>
      <c r="DFC35" s="122"/>
      <c r="DFD35" s="122"/>
      <c r="DFE35" s="37"/>
      <c r="DFF35" s="122"/>
      <c r="DFG35" s="122"/>
      <c r="DFH35" s="122"/>
      <c r="DFI35" s="122"/>
      <c r="DFJ35" s="122"/>
      <c r="DFK35" s="122"/>
      <c r="DFL35" s="122"/>
      <c r="DFM35" s="37"/>
      <c r="DFN35" s="122"/>
      <c r="DFO35" s="122"/>
      <c r="DFP35" s="122"/>
      <c r="DFQ35" s="122"/>
      <c r="DFR35" s="122"/>
      <c r="DFS35" s="122"/>
      <c r="DFT35" s="122"/>
      <c r="DFU35" s="37"/>
      <c r="DFV35" s="122"/>
      <c r="DFW35" s="122"/>
      <c r="DFX35" s="122"/>
      <c r="DFY35" s="122"/>
      <c r="DFZ35" s="122"/>
      <c r="DGA35" s="122"/>
      <c r="DGB35" s="122"/>
      <c r="DGC35" s="37"/>
      <c r="DGD35" s="122"/>
      <c r="DGE35" s="122"/>
      <c r="DGF35" s="122"/>
      <c r="DGG35" s="122"/>
      <c r="DGH35" s="122"/>
      <c r="DGI35" s="122"/>
      <c r="DGJ35" s="122"/>
      <c r="DGK35" s="37"/>
      <c r="DGL35" s="122"/>
      <c r="DGM35" s="122"/>
      <c r="DGN35" s="122"/>
      <c r="DGO35" s="122"/>
      <c r="DGP35" s="122"/>
      <c r="DGQ35" s="122"/>
      <c r="DGR35" s="122"/>
      <c r="DGS35" s="37"/>
      <c r="DGT35" s="122"/>
      <c r="DGU35" s="122"/>
      <c r="DGV35" s="122"/>
      <c r="DGW35" s="122"/>
      <c r="DGX35" s="122"/>
      <c r="DGY35" s="122"/>
      <c r="DGZ35" s="122"/>
      <c r="DHA35" s="37"/>
      <c r="DHB35" s="122"/>
      <c r="DHC35" s="122"/>
      <c r="DHD35" s="122"/>
      <c r="DHE35" s="122"/>
      <c r="DHF35" s="122"/>
      <c r="DHG35" s="122"/>
      <c r="DHH35" s="122"/>
      <c r="DHI35" s="37"/>
      <c r="DHJ35" s="122"/>
      <c r="DHK35" s="122"/>
      <c r="DHL35" s="122"/>
      <c r="DHM35" s="122"/>
      <c r="DHN35" s="122"/>
      <c r="DHO35" s="122"/>
      <c r="DHP35" s="122"/>
      <c r="DHQ35" s="37"/>
      <c r="DHR35" s="122"/>
      <c r="DHS35" s="122"/>
      <c r="DHT35" s="122"/>
      <c r="DHU35" s="122"/>
      <c r="DHV35" s="122"/>
      <c r="DHW35" s="122"/>
      <c r="DHX35" s="122"/>
      <c r="DHY35" s="37"/>
      <c r="DHZ35" s="122"/>
      <c r="DIA35" s="122"/>
      <c r="DIB35" s="122"/>
      <c r="DIC35" s="122"/>
      <c r="DID35" s="122"/>
      <c r="DIE35" s="122"/>
      <c r="DIF35" s="122"/>
      <c r="DIG35" s="37"/>
      <c r="DIH35" s="122"/>
      <c r="DII35" s="122"/>
      <c r="DIJ35" s="122"/>
      <c r="DIK35" s="122"/>
      <c r="DIL35" s="122"/>
      <c r="DIM35" s="122"/>
      <c r="DIN35" s="122"/>
      <c r="DIO35" s="37"/>
      <c r="DIP35" s="122"/>
      <c r="DIQ35" s="122"/>
      <c r="DIR35" s="122"/>
      <c r="DIS35" s="122"/>
      <c r="DIT35" s="122"/>
      <c r="DIU35" s="122"/>
      <c r="DIV35" s="122"/>
      <c r="DIW35" s="37"/>
      <c r="DIX35" s="122"/>
      <c r="DIY35" s="122"/>
      <c r="DIZ35" s="122"/>
      <c r="DJA35" s="122"/>
      <c r="DJB35" s="122"/>
      <c r="DJC35" s="122"/>
      <c r="DJD35" s="122"/>
      <c r="DJE35" s="37"/>
      <c r="DJF35" s="122"/>
      <c r="DJG35" s="122"/>
      <c r="DJH35" s="122"/>
      <c r="DJI35" s="122"/>
      <c r="DJJ35" s="122"/>
      <c r="DJK35" s="122"/>
      <c r="DJL35" s="122"/>
      <c r="DJM35" s="37"/>
      <c r="DJN35" s="122"/>
      <c r="DJO35" s="122"/>
      <c r="DJP35" s="122"/>
      <c r="DJQ35" s="122"/>
      <c r="DJR35" s="122"/>
      <c r="DJS35" s="122"/>
      <c r="DJT35" s="122"/>
      <c r="DJU35" s="37"/>
      <c r="DJV35" s="122"/>
      <c r="DJW35" s="122"/>
      <c r="DJX35" s="122"/>
      <c r="DJY35" s="122"/>
      <c r="DJZ35" s="122"/>
      <c r="DKA35" s="122"/>
      <c r="DKB35" s="122"/>
      <c r="DKC35" s="37"/>
      <c r="DKD35" s="122"/>
      <c r="DKE35" s="122"/>
      <c r="DKF35" s="122"/>
      <c r="DKG35" s="122"/>
      <c r="DKH35" s="122"/>
      <c r="DKI35" s="122"/>
      <c r="DKJ35" s="122"/>
      <c r="DKK35" s="37"/>
      <c r="DKL35" s="122"/>
      <c r="DKM35" s="122"/>
      <c r="DKN35" s="122"/>
      <c r="DKO35" s="122"/>
      <c r="DKP35" s="122"/>
      <c r="DKQ35" s="122"/>
      <c r="DKR35" s="122"/>
      <c r="DKS35" s="37"/>
      <c r="DKT35" s="122"/>
      <c r="DKU35" s="122"/>
      <c r="DKV35" s="122"/>
      <c r="DKW35" s="122"/>
      <c r="DKX35" s="122"/>
      <c r="DKY35" s="122"/>
      <c r="DKZ35" s="122"/>
      <c r="DLA35" s="37"/>
      <c r="DLB35" s="122"/>
      <c r="DLC35" s="122"/>
      <c r="DLD35" s="122"/>
      <c r="DLE35" s="122"/>
      <c r="DLF35" s="122"/>
      <c r="DLG35" s="122"/>
      <c r="DLH35" s="122"/>
      <c r="DLI35" s="37"/>
      <c r="DLJ35" s="122"/>
      <c r="DLK35" s="122"/>
      <c r="DLL35" s="122"/>
      <c r="DLM35" s="122"/>
      <c r="DLN35" s="122"/>
      <c r="DLO35" s="122"/>
      <c r="DLP35" s="122"/>
      <c r="DLQ35" s="37"/>
      <c r="DLR35" s="122"/>
      <c r="DLS35" s="122"/>
      <c r="DLT35" s="122"/>
      <c r="DLU35" s="122"/>
      <c r="DLV35" s="122"/>
      <c r="DLW35" s="122"/>
      <c r="DLX35" s="122"/>
      <c r="DLY35" s="37"/>
      <c r="DLZ35" s="122"/>
      <c r="DMA35" s="122"/>
      <c r="DMB35" s="122"/>
      <c r="DMC35" s="122"/>
      <c r="DMD35" s="122"/>
      <c r="DME35" s="122"/>
      <c r="DMF35" s="122"/>
      <c r="DMG35" s="37"/>
      <c r="DMH35" s="122"/>
      <c r="DMI35" s="122"/>
      <c r="DMJ35" s="122"/>
      <c r="DMK35" s="122"/>
      <c r="DML35" s="122"/>
      <c r="DMM35" s="122"/>
      <c r="DMN35" s="122"/>
      <c r="DMO35" s="37"/>
      <c r="DMP35" s="122"/>
      <c r="DMQ35" s="122"/>
      <c r="DMR35" s="122"/>
      <c r="DMS35" s="122"/>
      <c r="DMT35" s="122"/>
      <c r="DMU35" s="122"/>
      <c r="DMV35" s="122"/>
      <c r="DMW35" s="37"/>
      <c r="DMX35" s="122"/>
      <c r="DMY35" s="122"/>
      <c r="DMZ35" s="122"/>
      <c r="DNA35" s="122"/>
      <c r="DNB35" s="122"/>
      <c r="DNC35" s="122"/>
      <c r="DND35" s="122"/>
      <c r="DNE35" s="37"/>
      <c r="DNF35" s="122"/>
      <c r="DNG35" s="122"/>
      <c r="DNH35" s="122"/>
      <c r="DNI35" s="122"/>
      <c r="DNJ35" s="122"/>
      <c r="DNK35" s="122"/>
      <c r="DNL35" s="122"/>
      <c r="DNM35" s="37"/>
      <c r="DNN35" s="122"/>
      <c r="DNO35" s="122"/>
      <c r="DNP35" s="122"/>
      <c r="DNQ35" s="122"/>
      <c r="DNR35" s="122"/>
      <c r="DNS35" s="122"/>
      <c r="DNT35" s="122"/>
      <c r="DNU35" s="37"/>
      <c r="DNV35" s="122"/>
      <c r="DNW35" s="122"/>
      <c r="DNX35" s="122"/>
      <c r="DNY35" s="122"/>
      <c r="DNZ35" s="122"/>
      <c r="DOA35" s="122"/>
      <c r="DOB35" s="122"/>
      <c r="DOC35" s="37"/>
      <c r="DOD35" s="122"/>
      <c r="DOE35" s="122"/>
      <c r="DOF35" s="122"/>
      <c r="DOG35" s="122"/>
      <c r="DOH35" s="122"/>
      <c r="DOI35" s="122"/>
      <c r="DOJ35" s="122"/>
      <c r="DOK35" s="37"/>
      <c r="DOL35" s="122"/>
      <c r="DOM35" s="122"/>
      <c r="DON35" s="122"/>
      <c r="DOO35" s="122"/>
      <c r="DOP35" s="122"/>
      <c r="DOQ35" s="122"/>
      <c r="DOR35" s="122"/>
      <c r="DOS35" s="37"/>
      <c r="DOT35" s="122"/>
      <c r="DOU35" s="122"/>
      <c r="DOV35" s="122"/>
      <c r="DOW35" s="122"/>
      <c r="DOX35" s="122"/>
      <c r="DOY35" s="122"/>
      <c r="DOZ35" s="122"/>
      <c r="DPA35" s="37"/>
      <c r="DPB35" s="122"/>
      <c r="DPC35" s="122"/>
      <c r="DPD35" s="122"/>
      <c r="DPE35" s="122"/>
      <c r="DPF35" s="122"/>
      <c r="DPG35" s="122"/>
      <c r="DPH35" s="122"/>
      <c r="DPI35" s="37"/>
      <c r="DPJ35" s="122"/>
      <c r="DPK35" s="122"/>
      <c r="DPL35" s="122"/>
      <c r="DPM35" s="122"/>
      <c r="DPN35" s="122"/>
      <c r="DPO35" s="122"/>
      <c r="DPP35" s="122"/>
      <c r="DPQ35" s="37"/>
      <c r="DPR35" s="122"/>
      <c r="DPS35" s="122"/>
      <c r="DPT35" s="122"/>
      <c r="DPU35" s="122"/>
      <c r="DPV35" s="122"/>
      <c r="DPW35" s="122"/>
      <c r="DPX35" s="122"/>
      <c r="DPY35" s="37"/>
      <c r="DPZ35" s="122"/>
      <c r="DQA35" s="122"/>
      <c r="DQB35" s="122"/>
      <c r="DQC35" s="122"/>
      <c r="DQD35" s="122"/>
      <c r="DQE35" s="122"/>
      <c r="DQF35" s="122"/>
      <c r="DQG35" s="37"/>
      <c r="DQH35" s="122"/>
      <c r="DQI35" s="122"/>
      <c r="DQJ35" s="122"/>
      <c r="DQK35" s="122"/>
      <c r="DQL35" s="122"/>
      <c r="DQM35" s="122"/>
      <c r="DQN35" s="122"/>
      <c r="DQO35" s="37"/>
      <c r="DQP35" s="122"/>
      <c r="DQQ35" s="122"/>
      <c r="DQR35" s="122"/>
      <c r="DQS35" s="122"/>
      <c r="DQT35" s="122"/>
      <c r="DQU35" s="122"/>
      <c r="DQV35" s="122"/>
      <c r="DQW35" s="37"/>
      <c r="DQX35" s="122"/>
      <c r="DQY35" s="122"/>
      <c r="DQZ35" s="122"/>
      <c r="DRA35" s="122"/>
      <c r="DRB35" s="122"/>
      <c r="DRC35" s="122"/>
      <c r="DRD35" s="122"/>
      <c r="DRE35" s="37"/>
      <c r="DRF35" s="122"/>
      <c r="DRG35" s="122"/>
      <c r="DRH35" s="122"/>
      <c r="DRI35" s="122"/>
      <c r="DRJ35" s="122"/>
      <c r="DRK35" s="122"/>
      <c r="DRL35" s="122"/>
      <c r="DRM35" s="37"/>
      <c r="DRN35" s="122"/>
      <c r="DRO35" s="122"/>
      <c r="DRP35" s="122"/>
      <c r="DRQ35" s="122"/>
      <c r="DRR35" s="122"/>
      <c r="DRS35" s="122"/>
      <c r="DRT35" s="122"/>
      <c r="DRU35" s="37"/>
      <c r="DRV35" s="122"/>
      <c r="DRW35" s="122"/>
      <c r="DRX35" s="122"/>
      <c r="DRY35" s="122"/>
      <c r="DRZ35" s="122"/>
      <c r="DSA35" s="122"/>
      <c r="DSB35" s="122"/>
      <c r="DSC35" s="37"/>
      <c r="DSD35" s="122"/>
      <c r="DSE35" s="122"/>
      <c r="DSF35" s="122"/>
      <c r="DSG35" s="122"/>
      <c r="DSH35" s="122"/>
      <c r="DSI35" s="122"/>
      <c r="DSJ35" s="122"/>
      <c r="DSK35" s="37"/>
      <c r="DSL35" s="122"/>
      <c r="DSM35" s="122"/>
      <c r="DSN35" s="122"/>
      <c r="DSO35" s="122"/>
      <c r="DSP35" s="122"/>
      <c r="DSQ35" s="122"/>
      <c r="DSR35" s="122"/>
      <c r="DSS35" s="37"/>
      <c r="DST35" s="122"/>
      <c r="DSU35" s="122"/>
      <c r="DSV35" s="122"/>
      <c r="DSW35" s="122"/>
      <c r="DSX35" s="122"/>
      <c r="DSY35" s="122"/>
      <c r="DSZ35" s="122"/>
      <c r="DTA35" s="37"/>
      <c r="DTB35" s="122"/>
      <c r="DTC35" s="122"/>
      <c r="DTD35" s="122"/>
      <c r="DTE35" s="122"/>
      <c r="DTF35" s="122"/>
      <c r="DTG35" s="122"/>
      <c r="DTH35" s="122"/>
      <c r="DTI35" s="37"/>
      <c r="DTJ35" s="122"/>
      <c r="DTK35" s="122"/>
      <c r="DTL35" s="122"/>
      <c r="DTM35" s="122"/>
      <c r="DTN35" s="122"/>
      <c r="DTO35" s="122"/>
      <c r="DTP35" s="122"/>
      <c r="DTQ35" s="37"/>
      <c r="DTR35" s="122"/>
      <c r="DTS35" s="122"/>
      <c r="DTT35" s="122"/>
      <c r="DTU35" s="122"/>
      <c r="DTV35" s="122"/>
      <c r="DTW35" s="122"/>
      <c r="DTX35" s="122"/>
      <c r="DTY35" s="37"/>
      <c r="DTZ35" s="122"/>
      <c r="DUA35" s="122"/>
      <c r="DUB35" s="122"/>
      <c r="DUC35" s="122"/>
      <c r="DUD35" s="122"/>
      <c r="DUE35" s="122"/>
      <c r="DUF35" s="122"/>
      <c r="DUG35" s="37"/>
      <c r="DUH35" s="122"/>
      <c r="DUI35" s="122"/>
      <c r="DUJ35" s="122"/>
      <c r="DUK35" s="122"/>
      <c r="DUL35" s="122"/>
      <c r="DUM35" s="122"/>
      <c r="DUN35" s="122"/>
      <c r="DUO35" s="37"/>
      <c r="DUP35" s="122"/>
      <c r="DUQ35" s="122"/>
      <c r="DUR35" s="122"/>
      <c r="DUS35" s="122"/>
      <c r="DUT35" s="122"/>
      <c r="DUU35" s="122"/>
      <c r="DUV35" s="122"/>
      <c r="DUW35" s="37"/>
      <c r="DUX35" s="122"/>
      <c r="DUY35" s="122"/>
      <c r="DUZ35" s="122"/>
      <c r="DVA35" s="122"/>
      <c r="DVB35" s="122"/>
      <c r="DVC35" s="122"/>
      <c r="DVD35" s="122"/>
      <c r="DVE35" s="37"/>
      <c r="DVF35" s="122"/>
      <c r="DVG35" s="122"/>
      <c r="DVH35" s="122"/>
      <c r="DVI35" s="122"/>
      <c r="DVJ35" s="122"/>
      <c r="DVK35" s="122"/>
      <c r="DVL35" s="122"/>
      <c r="DVM35" s="37"/>
      <c r="DVN35" s="122"/>
      <c r="DVO35" s="122"/>
      <c r="DVP35" s="122"/>
      <c r="DVQ35" s="122"/>
      <c r="DVR35" s="122"/>
      <c r="DVS35" s="122"/>
      <c r="DVT35" s="122"/>
      <c r="DVU35" s="37"/>
      <c r="DVV35" s="122"/>
      <c r="DVW35" s="122"/>
      <c r="DVX35" s="122"/>
      <c r="DVY35" s="122"/>
      <c r="DVZ35" s="122"/>
      <c r="DWA35" s="122"/>
      <c r="DWB35" s="122"/>
      <c r="DWC35" s="37"/>
      <c r="DWD35" s="122"/>
      <c r="DWE35" s="122"/>
      <c r="DWF35" s="122"/>
      <c r="DWG35" s="122"/>
      <c r="DWH35" s="122"/>
      <c r="DWI35" s="122"/>
      <c r="DWJ35" s="122"/>
      <c r="DWK35" s="37"/>
      <c r="DWL35" s="122"/>
      <c r="DWM35" s="122"/>
      <c r="DWN35" s="122"/>
      <c r="DWO35" s="122"/>
      <c r="DWP35" s="122"/>
      <c r="DWQ35" s="122"/>
      <c r="DWR35" s="122"/>
      <c r="DWS35" s="37"/>
      <c r="DWT35" s="122"/>
      <c r="DWU35" s="122"/>
      <c r="DWV35" s="122"/>
      <c r="DWW35" s="122"/>
      <c r="DWX35" s="122"/>
      <c r="DWY35" s="122"/>
      <c r="DWZ35" s="122"/>
      <c r="DXA35" s="37"/>
      <c r="DXB35" s="122"/>
      <c r="DXC35" s="122"/>
      <c r="DXD35" s="122"/>
      <c r="DXE35" s="122"/>
      <c r="DXF35" s="122"/>
      <c r="DXG35" s="122"/>
      <c r="DXH35" s="122"/>
      <c r="DXI35" s="37"/>
      <c r="DXJ35" s="122"/>
      <c r="DXK35" s="122"/>
      <c r="DXL35" s="122"/>
      <c r="DXM35" s="122"/>
      <c r="DXN35" s="122"/>
      <c r="DXO35" s="122"/>
      <c r="DXP35" s="122"/>
      <c r="DXQ35" s="37"/>
      <c r="DXR35" s="122"/>
      <c r="DXS35" s="122"/>
      <c r="DXT35" s="122"/>
      <c r="DXU35" s="122"/>
      <c r="DXV35" s="122"/>
      <c r="DXW35" s="122"/>
      <c r="DXX35" s="122"/>
      <c r="DXY35" s="37"/>
      <c r="DXZ35" s="122"/>
      <c r="DYA35" s="122"/>
      <c r="DYB35" s="122"/>
      <c r="DYC35" s="122"/>
      <c r="DYD35" s="122"/>
      <c r="DYE35" s="122"/>
      <c r="DYF35" s="122"/>
      <c r="DYG35" s="37"/>
      <c r="DYH35" s="122"/>
      <c r="DYI35" s="122"/>
      <c r="DYJ35" s="122"/>
      <c r="DYK35" s="122"/>
      <c r="DYL35" s="122"/>
      <c r="DYM35" s="122"/>
      <c r="DYN35" s="122"/>
      <c r="DYO35" s="37"/>
      <c r="DYP35" s="122"/>
      <c r="DYQ35" s="122"/>
      <c r="DYR35" s="122"/>
      <c r="DYS35" s="122"/>
      <c r="DYT35" s="122"/>
      <c r="DYU35" s="122"/>
      <c r="DYV35" s="122"/>
      <c r="DYW35" s="37"/>
      <c r="DYX35" s="122"/>
      <c r="DYY35" s="122"/>
      <c r="DYZ35" s="122"/>
      <c r="DZA35" s="122"/>
      <c r="DZB35" s="122"/>
      <c r="DZC35" s="122"/>
      <c r="DZD35" s="122"/>
      <c r="DZE35" s="37"/>
      <c r="DZF35" s="122"/>
      <c r="DZG35" s="122"/>
      <c r="DZH35" s="122"/>
      <c r="DZI35" s="122"/>
      <c r="DZJ35" s="122"/>
      <c r="DZK35" s="122"/>
      <c r="DZL35" s="122"/>
      <c r="DZM35" s="37"/>
      <c r="DZN35" s="122"/>
      <c r="DZO35" s="122"/>
      <c r="DZP35" s="122"/>
      <c r="DZQ35" s="122"/>
      <c r="DZR35" s="122"/>
      <c r="DZS35" s="122"/>
      <c r="DZT35" s="122"/>
      <c r="DZU35" s="37"/>
      <c r="DZV35" s="122"/>
      <c r="DZW35" s="122"/>
      <c r="DZX35" s="122"/>
      <c r="DZY35" s="122"/>
      <c r="DZZ35" s="122"/>
      <c r="EAA35" s="122"/>
      <c r="EAB35" s="122"/>
      <c r="EAC35" s="37"/>
      <c r="EAD35" s="122"/>
      <c r="EAE35" s="122"/>
      <c r="EAF35" s="122"/>
      <c r="EAG35" s="122"/>
      <c r="EAH35" s="122"/>
      <c r="EAI35" s="122"/>
      <c r="EAJ35" s="122"/>
      <c r="EAK35" s="37"/>
      <c r="EAL35" s="122"/>
      <c r="EAM35" s="122"/>
      <c r="EAN35" s="122"/>
      <c r="EAO35" s="122"/>
      <c r="EAP35" s="122"/>
      <c r="EAQ35" s="122"/>
      <c r="EAR35" s="122"/>
      <c r="EAS35" s="37"/>
      <c r="EAT35" s="122"/>
      <c r="EAU35" s="122"/>
      <c r="EAV35" s="122"/>
      <c r="EAW35" s="122"/>
      <c r="EAX35" s="122"/>
      <c r="EAY35" s="122"/>
      <c r="EAZ35" s="122"/>
      <c r="EBA35" s="37"/>
      <c r="EBB35" s="122"/>
      <c r="EBC35" s="122"/>
      <c r="EBD35" s="122"/>
      <c r="EBE35" s="122"/>
      <c r="EBF35" s="122"/>
      <c r="EBG35" s="122"/>
      <c r="EBH35" s="122"/>
      <c r="EBI35" s="37"/>
      <c r="EBJ35" s="122"/>
      <c r="EBK35" s="122"/>
      <c r="EBL35" s="122"/>
      <c r="EBM35" s="122"/>
      <c r="EBN35" s="122"/>
      <c r="EBO35" s="122"/>
      <c r="EBP35" s="122"/>
      <c r="EBQ35" s="37"/>
      <c r="EBR35" s="122"/>
      <c r="EBS35" s="122"/>
      <c r="EBT35" s="122"/>
      <c r="EBU35" s="122"/>
      <c r="EBV35" s="122"/>
      <c r="EBW35" s="122"/>
      <c r="EBX35" s="122"/>
      <c r="EBY35" s="37"/>
      <c r="EBZ35" s="122"/>
      <c r="ECA35" s="122"/>
      <c r="ECB35" s="122"/>
      <c r="ECC35" s="122"/>
      <c r="ECD35" s="122"/>
      <c r="ECE35" s="122"/>
      <c r="ECF35" s="122"/>
      <c r="ECG35" s="37"/>
      <c r="ECH35" s="122"/>
      <c r="ECI35" s="122"/>
      <c r="ECJ35" s="122"/>
      <c r="ECK35" s="122"/>
      <c r="ECL35" s="122"/>
      <c r="ECM35" s="122"/>
      <c r="ECN35" s="122"/>
      <c r="ECO35" s="37"/>
      <c r="ECP35" s="122"/>
      <c r="ECQ35" s="122"/>
      <c r="ECR35" s="122"/>
      <c r="ECS35" s="122"/>
      <c r="ECT35" s="122"/>
      <c r="ECU35" s="122"/>
      <c r="ECV35" s="122"/>
      <c r="ECW35" s="37"/>
      <c r="ECX35" s="122"/>
      <c r="ECY35" s="122"/>
      <c r="ECZ35" s="122"/>
      <c r="EDA35" s="122"/>
      <c r="EDB35" s="122"/>
      <c r="EDC35" s="122"/>
      <c r="EDD35" s="122"/>
      <c r="EDE35" s="37"/>
      <c r="EDF35" s="122"/>
      <c r="EDG35" s="122"/>
      <c r="EDH35" s="122"/>
      <c r="EDI35" s="122"/>
      <c r="EDJ35" s="122"/>
      <c r="EDK35" s="122"/>
      <c r="EDL35" s="122"/>
      <c r="EDM35" s="37"/>
      <c r="EDN35" s="122"/>
      <c r="EDO35" s="122"/>
      <c r="EDP35" s="122"/>
      <c r="EDQ35" s="122"/>
      <c r="EDR35" s="122"/>
      <c r="EDS35" s="122"/>
      <c r="EDT35" s="122"/>
      <c r="EDU35" s="37"/>
      <c r="EDV35" s="122"/>
      <c r="EDW35" s="122"/>
      <c r="EDX35" s="122"/>
      <c r="EDY35" s="122"/>
      <c r="EDZ35" s="122"/>
      <c r="EEA35" s="122"/>
      <c r="EEB35" s="122"/>
      <c r="EEC35" s="37"/>
      <c r="EED35" s="122"/>
      <c r="EEE35" s="122"/>
      <c r="EEF35" s="122"/>
      <c r="EEG35" s="122"/>
      <c r="EEH35" s="122"/>
      <c r="EEI35" s="122"/>
      <c r="EEJ35" s="122"/>
      <c r="EEK35" s="37"/>
      <c r="EEL35" s="122"/>
      <c r="EEM35" s="122"/>
      <c r="EEN35" s="122"/>
      <c r="EEO35" s="122"/>
      <c r="EEP35" s="122"/>
      <c r="EEQ35" s="122"/>
      <c r="EER35" s="122"/>
      <c r="EES35" s="37"/>
      <c r="EET35" s="122"/>
      <c r="EEU35" s="122"/>
      <c r="EEV35" s="122"/>
      <c r="EEW35" s="122"/>
      <c r="EEX35" s="122"/>
      <c r="EEY35" s="122"/>
      <c r="EEZ35" s="122"/>
      <c r="EFA35" s="37"/>
      <c r="EFB35" s="122"/>
      <c r="EFC35" s="122"/>
      <c r="EFD35" s="122"/>
      <c r="EFE35" s="122"/>
      <c r="EFF35" s="122"/>
      <c r="EFG35" s="122"/>
      <c r="EFH35" s="122"/>
      <c r="EFI35" s="37"/>
      <c r="EFJ35" s="122"/>
      <c r="EFK35" s="122"/>
      <c r="EFL35" s="122"/>
      <c r="EFM35" s="122"/>
      <c r="EFN35" s="122"/>
      <c r="EFO35" s="122"/>
      <c r="EFP35" s="122"/>
      <c r="EFQ35" s="37"/>
      <c r="EFR35" s="122"/>
      <c r="EFS35" s="122"/>
      <c r="EFT35" s="122"/>
      <c r="EFU35" s="122"/>
      <c r="EFV35" s="122"/>
      <c r="EFW35" s="122"/>
      <c r="EFX35" s="122"/>
      <c r="EFY35" s="37"/>
      <c r="EFZ35" s="122"/>
      <c r="EGA35" s="122"/>
      <c r="EGB35" s="122"/>
      <c r="EGC35" s="122"/>
      <c r="EGD35" s="122"/>
      <c r="EGE35" s="122"/>
      <c r="EGF35" s="122"/>
      <c r="EGG35" s="37"/>
      <c r="EGH35" s="122"/>
      <c r="EGI35" s="122"/>
      <c r="EGJ35" s="122"/>
      <c r="EGK35" s="122"/>
      <c r="EGL35" s="122"/>
      <c r="EGM35" s="122"/>
      <c r="EGN35" s="122"/>
      <c r="EGO35" s="37"/>
      <c r="EGP35" s="122"/>
      <c r="EGQ35" s="122"/>
      <c r="EGR35" s="122"/>
      <c r="EGS35" s="122"/>
      <c r="EGT35" s="122"/>
      <c r="EGU35" s="122"/>
      <c r="EGV35" s="122"/>
      <c r="EGW35" s="37"/>
      <c r="EGX35" s="122"/>
      <c r="EGY35" s="122"/>
      <c r="EGZ35" s="122"/>
      <c r="EHA35" s="122"/>
      <c r="EHB35" s="122"/>
      <c r="EHC35" s="122"/>
      <c r="EHD35" s="122"/>
      <c r="EHE35" s="37"/>
      <c r="EHF35" s="122"/>
      <c r="EHG35" s="122"/>
      <c r="EHH35" s="122"/>
      <c r="EHI35" s="122"/>
      <c r="EHJ35" s="122"/>
      <c r="EHK35" s="122"/>
      <c r="EHL35" s="122"/>
      <c r="EHM35" s="37"/>
      <c r="EHN35" s="122"/>
      <c r="EHO35" s="122"/>
      <c r="EHP35" s="122"/>
      <c r="EHQ35" s="122"/>
      <c r="EHR35" s="122"/>
      <c r="EHS35" s="122"/>
      <c r="EHT35" s="122"/>
      <c r="EHU35" s="37"/>
      <c r="EHV35" s="122"/>
      <c r="EHW35" s="122"/>
      <c r="EHX35" s="122"/>
      <c r="EHY35" s="122"/>
      <c r="EHZ35" s="122"/>
      <c r="EIA35" s="122"/>
      <c r="EIB35" s="122"/>
      <c r="EIC35" s="37"/>
      <c r="EID35" s="122"/>
      <c r="EIE35" s="122"/>
      <c r="EIF35" s="122"/>
      <c r="EIG35" s="122"/>
      <c r="EIH35" s="122"/>
      <c r="EII35" s="122"/>
      <c r="EIJ35" s="122"/>
      <c r="EIK35" s="37"/>
      <c r="EIL35" s="122"/>
      <c r="EIM35" s="122"/>
      <c r="EIN35" s="122"/>
      <c r="EIO35" s="122"/>
      <c r="EIP35" s="122"/>
      <c r="EIQ35" s="122"/>
      <c r="EIR35" s="122"/>
      <c r="EIS35" s="37"/>
      <c r="EIT35" s="122"/>
      <c r="EIU35" s="122"/>
      <c r="EIV35" s="122"/>
      <c r="EIW35" s="122"/>
      <c r="EIX35" s="122"/>
      <c r="EIY35" s="122"/>
      <c r="EIZ35" s="122"/>
      <c r="EJA35" s="37"/>
      <c r="EJB35" s="122"/>
      <c r="EJC35" s="122"/>
      <c r="EJD35" s="122"/>
      <c r="EJE35" s="122"/>
      <c r="EJF35" s="122"/>
      <c r="EJG35" s="122"/>
      <c r="EJH35" s="122"/>
      <c r="EJI35" s="37"/>
      <c r="EJJ35" s="122"/>
      <c r="EJK35" s="122"/>
      <c r="EJL35" s="122"/>
      <c r="EJM35" s="122"/>
      <c r="EJN35" s="122"/>
      <c r="EJO35" s="122"/>
      <c r="EJP35" s="122"/>
      <c r="EJQ35" s="37"/>
      <c r="EJR35" s="122"/>
      <c r="EJS35" s="122"/>
      <c r="EJT35" s="122"/>
      <c r="EJU35" s="122"/>
      <c r="EJV35" s="122"/>
      <c r="EJW35" s="122"/>
      <c r="EJX35" s="122"/>
      <c r="EJY35" s="37"/>
      <c r="EJZ35" s="122"/>
      <c r="EKA35" s="122"/>
      <c r="EKB35" s="122"/>
      <c r="EKC35" s="122"/>
      <c r="EKD35" s="122"/>
      <c r="EKE35" s="122"/>
      <c r="EKF35" s="122"/>
      <c r="EKG35" s="37"/>
      <c r="EKH35" s="122"/>
      <c r="EKI35" s="122"/>
      <c r="EKJ35" s="122"/>
      <c r="EKK35" s="122"/>
      <c r="EKL35" s="122"/>
      <c r="EKM35" s="122"/>
      <c r="EKN35" s="122"/>
      <c r="EKO35" s="37"/>
      <c r="EKP35" s="122"/>
      <c r="EKQ35" s="122"/>
      <c r="EKR35" s="122"/>
      <c r="EKS35" s="122"/>
      <c r="EKT35" s="122"/>
      <c r="EKU35" s="122"/>
      <c r="EKV35" s="122"/>
      <c r="EKW35" s="37"/>
      <c r="EKX35" s="122"/>
      <c r="EKY35" s="122"/>
      <c r="EKZ35" s="122"/>
      <c r="ELA35" s="122"/>
      <c r="ELB35" s="122"/>
      <c r="ELC35" s="122"/>
      <c r="ELD35" s="122"/>
      <c r="ELE35" s="37"/>
      <c r="ELF35" s="122"/>
      <c r="ELG35" s="122"/>
      <c r="ELH35" s="122"/>
      <c r="ELI35" s="122"/>
      <c r="ELJ35" s="122"/>
      <c r="ELK35" s="122"/>
      <c r="ELL35" s="122"/>
      <c r="ELM35" s="37"/>
      <c r="ELN35" s="122"/>
      <c r="ELO35" s="122"/>
      <c r="ELP35" s="122"/>
      <c r="ELQ35" s="122"/>
      <c r="ELR35" s="122"/>
      <c r="ELS35" s="122"/>
      <c r="ELT35" s="122"/>
      <c r="ELU35" s="37"/>
      <c r="ELV35" s="122"/>
      <c r="ELW35" s="122"/>
      <c r="ELX35" s="122"/>
      <c r="ELY35" s="122"/>
      <c r="ELZ35" s="122"/>
      <c r="EMA35" s="122"/>
      <c r="EMB35" s="122"/>
      <c r="EMC35" s="37"/>
      <c r="EMD35" s="122"/>
      <c r="EME35" s="122"/>
      <c r="EMF35" s="122"/>
      <c r="EMG35" s="122"/>
      <c r="EMH35" s="122"/>
      <c r="EMI35" s="122"/>
      <c r="EMJ35" s="122"/>
      <c r="EMK35" s="37"/>
      <c r="EML35" s="122"/>
      <c r="EMM35" s="122"/>
      <c r="EMN35" s="122"/>
      <c r="EMO35" s="122"/>
      <c r="EMP35" s="122"/>
      <c r="EMQ35" s="122"/>
      <c r="EMR35" s="122"/>
      <c r="EMS35" s="37"/>
      <c r="EMT35" s="122"/>
      <c r="EMU35" s="122"/>
      <c r="EMV35" s="122"/>
      <c r="EMW35" s="122"/>
      <c r="EMX35" s="122"/>
      <c r="EMY35" s="122"/>
      <c r="EMZ35" s="122"/>
      <c r="ENA35" s="37"/>
      <c r="ENB35" s="122"/>
      <c r="ENC35" s="122"/>
      <c r="END35" s="122"/>
      <c r="ENE35" s="122"/>
      <c r="ENF35" s="122"/>
      <c r="ENG35" s="122"/>
      <c r="ENH35" s="122"/>
      <c r="ENI35" s="37"/>
      <c r="ENJ35" s="122"/>
      <c r="ENK35" s="122"/>
      <c r="ENL35" s="122"/>
      <c r="ENM35" s="122"/>
      <c r="ENN35" s="122"/>
      <c r="ENO35" s="122"/>
      <c r="ENP35" s="122"/>
      <c r="ENQ35" s="37"/>
      <c r="ENR35" s="122"/>
      <c r="ENS35" s="122"/>
      <c r="ENT35" s="122"/>
      <c r="ENU35" s="122"/>
      <c r="ENV35" s="122"/>
      <c r="ENW35" s="122"/>
      <c r="ENX35" s="122"/>
      <c r="ENY35" s="37"/>
      <c r="ENZ35" s="122"/>
      <c r="EOA35" s="122"/>
      <c r="EOB35" s="122"/>
      <c r="EOC35" s="122"/>
      <c r="EOD35" s="122"/>
      <c r="EOE35" s="122"/>
      <c r="EOF35" s="122"/>
      <c r="EOG35" s="37"/>
      <c r="EOH35" s="122"/>
      <c r="EOI35" s="122"/>
      <c r="EOJ35" s="122"/>
      <c r="EOK35" s="122"/>
      <c r="EOL35" s="122"/>
      <c r="EOM35" s="122"/>
      <c r="EON35" s="122"/>
      <c r="EOO35" s="37"/>
      <c r="EOP35" s="122"/>
      <c r="EOQ35" s="122"/>
      <c r="EOR35" s="122"/>
      <c r="EOS35" s="122"/>
      <c r="EOT35" s="122"/>
      <c r="EOU35" s="122"/>
      <c r="EOV35" s="122"/>
      <c r="EOW35" s="37"/>
      <c r="EOX35" s="122"/>
      <c r="EOY35" s="122"/>
      <c r="EOZ35" s="122"/>
      <c r="EPA35" s="122"/>
      <c r="EPB35" s="122"/>
      <c r="EPC35" s="122"/>
      <c r="EPD35" s="122"/>
      <c r="EPE35" s="37"/>
      <c r="EPF35" s="122"/>
      <c r="EPG35" s="122"/>
      <c r="EPH35" s="122"/>
      <c r="EPI35" s="122"/>
      <c r="EPJ35" s="122"/>
      <c r="EPK35" s="122"/>
      <c r="EPL35" s="122"/>
      <c r="EPM35" s="37"/>
      <c r="EPN35" s="122"/>
      <c r="EPO35" s="122"/>
      <c r="EPP35" s="122"/>
      <c r="EPQ35" s="122"/>
      <c r="EPR35" s="122"/>
      <c r="EPS35" s="122"/>
      <c r="EPT35" s="122"/>
      <c r="EPU35" s="37"/>
      <c r="EPV35" s="122"/>
      <c r="EPW35" s="122"/>
      <c r="EPX35" s="122"/>
      <c r="EPY35" s="122"/>
      <c r="EPZ35" s="122"/>
      <c r="EQA35" s="122"/>
      <c r="EQB35" s="122"/>
      <c r="EQC35" s="37"/>
      <c r="EQD35" s="122"/>
      <c r="EQE35" s="122"/>
      <c r="EQF35" s="122"/>
      <c r="EQG35" s="122"/>
      <c r="EQH35" s="122"/>
      <c r="EQI35" s="122"/>
      <c r="EQJ35" s="122"/>
      <c r="EQK35" s="37"/>
      <c r="EQL35" s="122"/>
      <c r="EQM35" s="122"/>
      <c r="EQN35" s="122"/>
      <c r="EQO35" s="122"/>
      <c r="EQP35" s="122"/>
      <c r="EQQ35" s="122"/>
      <c r="EQR35" s="122"/>
      <c r="EQS35" s="37"/>
      <c r="EQT35" s="122"/>
      <c r="EQU35" s="122"/>
      <c r="EQV35" s="122"/>
      <c r="EQW35" s="122"/>
      <c r="EQX35" s="122"/>
      <c r="EQY35" s="122"/>
      <c r="EQZ35" s="122"/>
      <c r="ERA35" s="37"/>
      <c r="ERB35" s="122"/>
      <c r="ERC35" s="122"/>
      <c r="ERD35" s="122"/>
      <c r="ERE35" s="122"/>
      <c r="ERF35" s="122"/>
      <c r="ERG35" s="122"/>
      <c r="ERH35" s="122"/>
      <c r="ERI35" s="37"/>
      <c r="ERJ35" s="122"/>
      <c r="ERK35" s="122"/>
      <c r="ERL35" s="122"/>
      <c r="ERM35" s="122"/>
      <c r="ERN35" s="122"/>
      <c r="ERO35" s="122"/>
      <c r="ERP35" s="122"/>
      <c r="ERQ35" s="37"/>
      <c r="ERR35" s="122"/>
      <c r="ERS35" s="122"/>
      <c r="ERT35" s="122"/>
      <c r="ERU35" s="122"/>
      <c r="ERV35" s="122"/>
      <c r="ERW35" s="122"/>
      <c r="ERX35" s="122"/>
      <c r="ERY35" s="37"/>
      <c r="ERZ35" s="122"/>
      <c r="ESA35" s="122"/>
      <c r="ESB35" s="122"/>
      <c r="ESC35" s="122"/>
      <c r="ESD35" s="122"/>
      <c r="ESE35" s="122"/>
      <c r="ESF35" s="122"/>
      <c r="ESG35" s="37"/>
      <c r="ESH35" s="122"/>
      <c r="ESI35" s="122"/>
      <c r="ESJ35" s="122"/>
      <c r="ESK35" s="122"/>
      <c r="ESL35" s="122"/>
      <c r="ESM35" s="122"/>
      <c r="ESN35" s="122"/>
      <c r="ESO35" s="37"/>
      <c r="ESP35" s="122"/>
      <c r="ESQ35" s="122"/>
      <c r="ESR35" s="122"/>
      <c r="ESS35" s="122"/>
      <c r="EST35" s="122"/>
      <c r="ESU35" s="122"/>
      <c r="ESV35" s="122"/>
      <c r="ESW35" s="37"/>
      <c r="ESX35" s="122"/>
      <c r="ESY35" s="122"/>
      <c r="ESZ35" s="122"/>
      <c r="ETA35" s="122"/>
      <c r="ETB35" s="122"/>
      <c r="ETC35" s="122"/>
      <c r="ETD35" s="122"/>
      <c r="ETE35" s="37"/>
      <c r="ETF35" s="122"/>
      <c r="ETG35" s="122"/>
      <c r="ETH35" s="122"/>
      <c r="ETI35" s="122"/>
      <c r="ETJ35" s="122"/>
      <c r="ETK35" s="122"/>
      <c r="ETL35" s="122"/>
      <c r="ETM35" s="37"/>
      <c r="ETN35" s="122"/>
      <c r="ETO35" s="122"/>
      <c r="ETP35" s="122"/>
      <c r="ETQ35" s="122"/>
      <c r="ETR35" s="122"/>
      <c r="ETS35" s="122"/>
      <c r="ETT35" s="122"/>
      <c r="ETU35" s="37"/>
      <c r="ETV35" s="122"/>
      <c r="ETW35" s="122"/>
      <c r="ETX35" s="122"/>
      <c r="ETY35" s="122"/>
      <c r="ETZ35" s="122"/>
      <c r="EUA35" s="122"/>
      <c r="EUB35" s="122"/>
      <c r="EUC35" s="37"/>
      <c r="EUD35" s="122"/>
      <c r="EUE35" s="122"/>
      <c r="EUF35" s="122"/>
      <c r="EUG35" s="122"/>
      <c r="EUH35" s="122"/>
      <c r="EUI35" s="122"/>
      <c r="EUJ35" s="122"/>
      <c r="EUK35" s="37"/>
      <c r="EUL35" s="122"/>
      <c r="EUM35" s="122"/>
      <c r="EUN35" s="122"/>
      <c r="EUO35" s="122"/>
      <c r="EUP35" s="122"/>
      <c r="EUQ35" s="122"/>
      <c r="EUR35" s="122"/>
      <c r="EUS35" s="37"/>
      <c r="EUT35" s="122"/>
      <c r="EUU35" s="122"/>
      <c r="EUV35" s="122"/>
      <c r="EUW35" s="122"/>
      <c r="EUX35" s="122"/>
      <c r="EUY35" s="122"/>
      <c r="EUZ35" s="122"/>
      <c r="EVA35" s="37"/>
      <c r="EVB35" s="122"/>
      <c r="EVC35" s="122"/>
      <c r="EVD35" s="122"/>
      <c r="EVE35" s="122"/>
      <c r="EVF35" s="122"/>
      <c r="EVG35" s="122"/>
      <c r="EVH35" s="122"/>
      <c r="EVI35" s="37"/>
      <c r="EVJ35" s="122"/>
      <c r="EVK35" s="122"/>
      <c r="EVL35" s="122"/>
      <c r="EVM35" s="122"/>
      <c r="EVN35" s="122"/>
      <c r="EVO35" s="122"/>
      <c r="EVP35" s="122"/>
      <c r="EVQ35" s="37"/>
      <c r="EVR35" s="122"/>
      <c r="EVS35" s="122"/>
      <c r="EVT35" s="122"/>
      <c r="EVU35" s="122"/>
      <c r="EVV35" s="122"/>
      <c r="EVW35" s="122"/>
      <c r="EVX35" s="122"/>
      <c r="EVY35" s="37"/>
      <c r="EVZ35" s="122"/>
      <c r="EWA35" s="122"/>
      <c r="EWB35" s="122"/>
      <c r="EWC35" s="122"/>
      <c r="EWD35" s="122"/>
      <c r="EWE35" s="122"/>
      <c r="EWF35" s="122"/>
      <c r="EWG35" s="37"/>
      <c r="EWH35" s="122"/>
      <c r="EWI35" s="122"/>
      <c r="EWJ35" s="122"/>
      <c r="EWK35" s="122"/>
      <c r="EWL35" s="122"/>
      <c r="EWM35" s="122"/>
      <c r="EWN35" s="122"/>
      <c r="EWO35" s="37"/>
      <c r="EWP35" s="122"/>
      <c r="EWQ35" s="122"/>
      <c r="EWR35" s="122"/>
      <c r="EWS35" s="122"/>
      <c r="EWT35" s="122"/>
      <c r="EWU35" s="122"/>
      <c r="EWV35" s="122"/>
      <c r="EWW35" s="37"/>
      <c r="EWX35" s="122"/>
      <c r="EWY35" s="122"/>
      <c r="EWZ35" s="122"/>
      <c r="EXA35" s="122"/>
      <c r="EXB35" s="122"/>
      <c r="EXC35" s="122"/>
      <c r="EXD35" s="122"/>
      <c r="EXE35" s="37"/>
      <c r="EXF35" s="122"/>
      <c r="EXG35" s="122"/>
      <c r="EXH35" s="122"/>
      <c r="EXI35" s="122"/>
      <c r="EXJ35" s="122"/>
      <c r="EXK35" s="122"/>
      <c r="EXL35" s="122"/>
      <c r="EXM35" s="37"/>
      <c r="EXN35" s="122"/>
      <c r="EXO35" s="122"/>
      <c r="EXP35" s="122"/>
      <c r="EXQ35" s="122"/>
      <c r="EXR35" s="122"/>
      <c r="EXS35" s="122"/>
      <c r="EXT35" s="122"/>
      <c r="EXU35" s="37"/>
      <c r="EXV35" s="122"/>
      <c r="EXW35" s="122"/>
      <c r="EXX35" s="122"/>
      <c r="EXY35" s="122"/>
      <c r="EXZ35" s="122"/>
      <c r="EYA35" s="122"/>
      <c r="EYB35" s="122"/>
      <c r="EYC35" s="37"/>
      <c r="EYD35" s="122"/>
      <c r="EYE35" s="122"/>
      <c r="EYF35" s="122"/>
      <c r="EYG35" s="122"/>
      <c r="EYH35" s="122"/>
      <c r="EYI35" s="122"/>
      <c r="EYJ35" s="122"/>
      <c r="EYK35" s="37"/>
      <c r="EYL35" s="122"/>
      <c r="EYM35" s="122"/>
      <c r="EYN35" s="122"/>
      <c r="EYO35" s="122"/>
      <c r="EYP35" s="122"/>
      <c r="EYQ35" s="122"/>
      <c r="EYR35" s="122"/>
      <c r="EYS35" s="37"/>
      <c r="EYT35" s="122"/>
      <c r="EYU35" s="122"/>
      <c r="EYV35" s="122"/>
      <c r="EYW35" s="122"/>
      <c r="EYX35" s="122"/>
      <c r="EYY35" s="122"/>
      <c r="EYZ35" s="122"/>
      <c r="EZA35" s="37"/>
      <c r="EZB35" s="122"/>
      <c r="EZC35" s="122"/>
      <c r="EZD35" s="122"/>
      <c r="EZE35" s="122"/>
      <c r="EZF35" s="122"/>
      <c r="EZG35" s="122"/>
      <c r="EZH35" s="122"/>
      <c r="EZI35" s="37"/>
      <c r="EZJ35" s="122"/>
      <c r="EZK35" s="122"/>
      <c r="EZL35" s="122"/>
      <c r="EZM35" s="122"/>
      <c r="EZN35" s="122"/>
      <c r="EZO35" s="122"/>
      <c r="EZP35" s="122"/>
      <c r="EZQ35" s="37"/>
      <c r="EZR35" s="122"/>
      <c r="EZS35" s="122"/>
      <c r="EZT35" s="122"/>
      <c r="EZU35" s="122"/>
      <c r="EZV35" s="122"/>
      <c r="EZW35" s="122"/>
      <c r="EZX35" s="122"/>
      <c r="EZY35" s="37"/>
      <c r="EZZ35" s="122"/>
      <c r="FAA35" s="122"/>
      <c r="FAB35" s="122"/>
      <c r="FAC35" s="122"/>
      <c r="FAD35" s="122"/>
      <c r="FAE35" s="122"/>
      <c r="FAF35" s="122"/>
      <c r="FAG35" s="37"/>
      <c r="FAH35" s="122"/>
      <c r="FAI35" s="122"/>
      <c r="FAJ35" s="122"/>
      <c r="FAK35" s="122"/>
      <c r="FAL35" s="122"/>
      <c r="FAM35" s="122"/>
      <c r="FAN35" s="122"/>
      <c r="FAO35" s="37"/>
      <c r="FAP35" s="122"/>
      <c r="FAQ35" s="122"/>
      <c r="FAR35" s="122"/>
      <c r="FAS35" s="122"/>
      <c r="FAT35" s="122"/>
      <c r="FAU35" s="122"/>
      <c r="FAV35" s="122"/>
      <c r="FAW35" s="37"/>
      <c r="FAX35" s="122"/>
      <c r="FAY35" s="122"/>
      <c r="FAZ35" s="122"/>
      <c r="FBA35" s="122"/>
      <c r="FBB35" s="122"/>
      <c r="FBC35" s="122"/>
      <c r="FBD35" s="122"/>
      <c r="FBE35" s="37"/>
      <c r="FBF35" s="122"/>
      <c r="FBG35" s="122"/>
      <c r="FBH35" s="122"/>
      <c r="FBI35" s="122"/>
      <c r="FBJ35" s="122"/>
      <c r="FBK35" s="122"/>
      <c r="FBL35" s="122"/>
      <c r="FBM35" s="37"/>
      <c r="FBN35" s="122"/>
      <c r="FBO35" s="122"/>
      <c r="FBP35" s="122"/>
      <c r="FBQ35" s="122"/>
      <c r="FBR35" s="122"/>
      <c r="FBS35" s="122"/>
      <c r="FBT35" s="122"/>
      <c r="FBU35" s="37"/>
      <c r="FBV35" s="122"/>
      <c r="FBW35" s="122"/>
      <c r="FBX35" s="122"/>
      <c r="FBY35" s="122"/>
      <c r="FBZ35" s="122"/>
      <c r="FCA35" s="122"/>
      <c r="FCB35" s="122"/>
      <c r="FCC35" s="37"/>
      <c r="FCD35" s="122"/>
      <c r="FCE35" s="122"/>
      <c r="FCF35" s="122"/>
      <c r="FCG35" s="122"/>
      <c r="FCH35" s="122"/>
      <c r="FCI35" s="122"/>
      <c r="FCJ35" s="122"/>
      <c r="FCK35" s="37"/>
      <c r="FCL35" s="122"/>
      <c r="FCM35" s="122"/>
      <c r="FCN35" s="122"/>
      <c r="FCO35" s="122"/>
      <c r="FCP35" s="122"/>
      <c r="FCQ35" s="122"/>
      <c r="FCR35" s="122"/>
      <c r="FCS35" s="37"/>
      <c r="FCT35" s="122"/>
      <c r="FCU35" s="122"/>
      <c r="FCV35" s="122"/>
      <c r="FCW35" s="122"/>
      <c r="FCX35" s="122"/>
      <c r="FCY35" s="122"/>
      <c r="FCZ35" s="122"/>
      <c r="FDA35" s="37"/>
      <c r="FDB35" s="122"/>
      <c r="FDC35" s="122"/>
      <c r="FDD35" s="122"/>
      <c r="FDE35" s="122"/>
      <c r="FDF35" s="122"/>
      <c r="FDG35" s="122"/>
      <c r="FDH35" s="122"/>
      <c r="FDI35" s="37"/>
      <c r="FDJ35" s="122"/>
      <c r="FDK35" s="122"/>
      <c r="FDL35" s="122"/>
      <c r="FDM35" s="122"/>
      <c r="FDN35" s="122"/>
      <c r="FDO35" s="122"/>
      <c r="FDP35" s="122"/>
      <c r="FDQ35" s="37"/>
      <c r="FDR35" s="122"/>
      <c r="FDS35" s="122"/>
      <c r="FDT35" s="122"/>
      <c r="FDU35" s="122"/>
      <c r="FDV35" s="122"/>
      <c r="FDW35" s="122"/>
      <c r="FDX35" s="122"/>
      <c r="FDY35" s="37"/>
      <c r="FDZ35" s="122"/>
      <c r="FEA35" s="122"/>
      <c r="FEB35" s="122"/>
      <c r="FEC35" s="122"/>
      <c r="FED35" s="122"/>
      <c r="FEE35" s="122"/>
      <c r="FEF35" s="122"/>
      <c r="FEG35" s="37"/>
      <c r="FEH35" s="122"/>
      <c r="FEI35" s="122"/>
      <c r="FEJ35" s="122"/>
      <c r="FEK35" s="122"/>
      <c r="FEL35" s="122"/>
      <c r="FEM35" s="122"/>
      <c r="FEN35" s="122"/>
      <c r="FEO35" s="37"/>
      <c r="FEP35" s="122"/>
      <c r="FEQ35" s="122"/>
      <c r="FER35" s="122"/>
      <c r="FES35" s="122"/>
      <c r="FET35" s="122"/>
      <c r="FEU35" s="122"/>
      <c r="FEV35" s="122"/>
      <c r="FEW35" s="37"/>
      <c r="FEX35" s="122"/>
      <c r="FEY35" s="122"/>
      <c r="FEZ35" s="122"/>
      <c r="FFA35" s="122"/>
      <c r="FFB35" s="122"/>
      <c r="FFC35" s="122"/>
      <c r="FFD35" s="122"/>
      <c r="FFE35" s="37"/>
      <c r="FFF35" s="122"/>
      <c r="FFG35" s="122"/>
      <c r="FFH35" s="122"/>
      <c r="FFI35" s="122"/>
      <c r="FFJ35" s="122"/>
      <c r="FFK35" s="122"/>
      <c r="FFL35" s="122"/>
      <c r="FFM35" s="37"/>
      <c r="FFN35" s="122"/>
      <c r="FFO35" s="122"/>
      <c r="FFP35" s="122"/>
      <c r="FFQ35" s="122"/>
      <c r="FFR35" s="122"/>
      <c r="FFS35" s="122"/>
      <c r="FFT35" s="122"/>
      <c r="FFU35" s="37"/>
      <c r="FFV35" s="122"/>
      <c r="FFW35" s="122"/>
      <c r="FFX35" s="122"/>
      <c r="FFY35" s="122"/>
      <c r="FFZ35" s="122"/>
      <c r="FGA35" s="122"/>
      <c r="FGB35" s="122"/>
      <c r="FGC35" s="37"/>
      <c r="FGD35" s="122"/>
      <c r="FGE35" s="122"/>
      <c r="FGF35" s="122"/>
      <c r="FGG35" s="122"/>
      <c r="FGH35" s="122"/>
      <c r="FGI35" s="122"/>
      <c r="FGJ35" s="122"/>
      <c r="FGK35" s="37"/>
      <c r="FGL35" s="122"/>
      <c r="FGM35" s="122"/>
      <c r="FGN35" s="122"/>
      <c r="FGO35" s="122"/>
      <c r="FGP35" s="122"/>
      <c r="FGQ35" s="122"/>
      <c r="FGR35" s="122"/>
      <c r="FGS35" s="37"/>
      <c r="FGT35" s="122"/>
      <c r="FGU35" s="122"/>
      <c r="FGV35" s="122"/>
      <c r="FGW35" s="122"/>
      <c r="FGX35" s="122"/>
      <c r="FGY35" s="122"/>
      <c r="FGZ35" s="122"/>
      <c r="FHA35" s="37"/>
      <c r="FHB35" s="122"/>
      <c r="FHC35" s="122"/>
      <c r="FHD35" s="122"/>
      <c r="FHE35" s="122"/>
      <c r="FHF35" s="122"/>
      <c r="FHG35" s="122"/>
      <c r="FHH35" s="122"/>
      <c r="FHI35" s="37"/>
      <c r="FHJ35" s="122"/>
      <c r="FHK35" s="122"/>
      <c r="FHL35" s="122"/>
      <c r="FHM35" s="122"/>
      <c r="FHN35" s="122"/>
      <c r="FHO35" s="122"/>
      <c r="FHP35" s="122"/>
      <c r="FHQ35" s="37"/>
      <c r="FHR35" s="122"/>
      <c r="FHS35" s="122"/>
      <c r="FHT35" s="122"/>
      <c r="FHU35" s="122"/>
      <c r="FHV35" s="122"/>
      <c r="FHW35" s="122"/>
      <c r="FHX35" s="122"/>
      <c r="FHY35" s="37"/>
      <c r="FHZ35" s="122"/>
      <c r="FIA35" s="122"/>
      <c r="FIB35" s="122"/>
      <c r="FIC35" s="122"/>
      <c r="FID35" s="122"/>
      <c r="FIE35" s="122"/>
      <c r="FIF35" s="122"/>
      <c r="FIG35" s="37"/>
      <c r="FIH35" s="122"/>
      <c r="FII35" s="122"/>
      <c r="FIJ35" s="122"/>
      <c r="FIK35" s="122"/>
      <c r="FIL35" s="122"/>
      <c r="FIM35" s="122"/>
      <c r="FIN35" s="122"/>
      <c r="FIO35" s="37"/>
      <c r="FIP35" s="122"/>
      <c r="FIQ35" s="122"/>
      <c r="FIR35" s="122"/>
      <c r="FIS35" s="122"/>
      <c r="FIT35" s="122"/>
      <c r="FIU35" s="122"/>
      <c r="FIV35" s="122"/>
      <c r="FIW35" s="37"/>
      <c r="FIX35" s="122"/>
      <c r="FIY35" s="122"/>
      <c r="FIZ35" s="122"/>
      <c r="FJA35" s="122"/>
      <c r="FJB35" s="122"/>
      <c r="FJC35" s="122"/>
      <c r="FJD35" s="122"/>
      <c r="FJE35" s="37"/>
      <c r="FJF35" s="122"/>
      <c r="FJG35" s="122"/>
      <c r="FJH35" s="122"/>
      <c r="FJI35" s="122"/>
      <c r="FJJ35" s="122"/>
      <c r="FJK35" s="122"/>
      <c r="FJL35" s="122"/>
      <c r="FJM35" s="37"/>
      <c r="FJN35" s="122"/>
      <c r="FJO35" s="122"/>
      <c r="FJP35" s="122"/>
      <c r="FJQ35" s="122"/>
      <c r="FJR35" s="122"/>
      <c r="FJS35" s="122"/>
      <c r="FJT35" s="122"/>
      <c r="FJU35" s="37"/>
      <c r="FJV35" s="122"/>
      <c r="FJW35" s="122"/>
      <c r="FJX35" s="122"/>
      <c r="FJY35" s="122"/>
      <c r="FJZ35" s="122"/>
      <c r="FKA35" s="122"/>
      <c r="FKB35" s="122"/>
      <c r="FKC35" s="37"/>
      <c r="FKD35" s="122"/>
      <c r="FKE35" s="122"/>
      <c r="FKF35" s="122"/>
      <c r="FKG35" s="122"/>
      <c r="FKH35" s="122"/>
      <c r="FKI35" s="122"/>
      <c r="FKJ35" s="122"/>
      <c r="FKK35" s="37"/>
      <c r="FKL35" s="122"/>
      <c r="FKM35" s="122"/>
      <c r="FKN35" s="122"/>
      <c r="FKO35" s="122"/>
      <c r="FKP35" s="122"/>
      <c r="FKQ35" s="122"/>
      <c r="FKR35" s="122"/>
      <c r="FKS35" s="37"/>
      <c r="FKT35" s="122"/>
      <c r="FKU35" s="122"/>
      <c r="FKV35" s="122"/>
      <c r="FKW35" s="122"/>
      <c r="FKX35" s="122"/>
      <c r="FKY35" s="122"/>
      <c r="FKZ35" s="122"/>
      <c r="FLA35" s="37"/>
      <c r="FLB35" s="122"/>
      <c r="FLC35" s="122"/>
      <c r="FLD35" s="122"/>
      <c r="FLE35" s="122"/>
      <c r="FLF35" s="122"/>
      <c r="FLG35" s="122"/>
      <c r="FLH35" s="122"/>
      <c r="FLI35" s="37"/>
      <c r="FLJ35" s="122"/>
      <c r="FLK35" s="122"/>
      <c r="FLL35" s="122"/>
      <c r="FLM35" s="122"/>
      <c r="FLN35" s="122"/>
      <c r="FLO35" s="122"/>
      <c r="FLP35" s="122"/>
      <c r="FLQ35" s="37"/>
      <c r="FLR35" s="122"/>
      <c r="FLS35" s="122"/>
      <c r="FLT35" s="122"/>
      <c r="FLU35" s="122"/>
      <c r="FLV35" s="122"/>
      <c r="FLW35" s="122"/>
      <c r="FLX35" s="122"/>
      <c r="FLY35" s="37"/>
      <c r="FLZ35" s="122"/>
      <c r="FMA35" s="122"/>
      <c r="FMB35" s="122"/>
      <c r="FMC35" s="122"/>
      <c r="FMD35" s="122"/>
      <c r="FME35" s="122"/>
      <c r="FMF35" s="122"/>
      <c r="FMG35" s="37"/>
      <c r="FMH35" s="122"/>
      <c r="FMI35" s="122"/>
      <c r="FMJ35" s="122"/>
      <c r="FMK35" s="122"/>
      <c r="FML35" s="122"/>
      <c r="FMM35" s="122"/>
      <c r="FMN35" s="122"/>
      <c r="FMO35" s="37"/>
      <c r="FMP35" s="122"/>
      <c r="FMQ35" s="122"/>
      <c r="FMR35" s="122"/>
      <c r="FMS35" s="122"/>
      <c r="FMT35" s="122"/>
      <c r="FMU35" s="122"/>
      <c r="FMV35" s="122"/>
      <c r="FMW35" s="37"/>
      <c r="FMX35" s="122"/>
      <c r="FMY35" s="122"/>
      <c r="FMZ35" s="122"/>
      <c r="FNA35" s="122"/>
      <c r="FNB35" s="122"/>
      <c r="FNC35" s="122"/>
      <c r="FND35" s="122"/>
      <c r="FNE35" s="37"/>
      <c r="FNF35" s="122"/>
      <c r="FNG35" s="122"/>
      <c r="FNH35" s="122"/>
      <c r="FNI35" s="122"/>
      <c r="FNJ35" s="122"/>
      <c r="FNK35" s="122"/>
      <c r="FNL35" s="122"/>
      <c r="FNM35" s="37"/>
      <c r="FNN35" s="122"/>
      <c r="FNO35" s="122"/>
      <c r="FNP35" s="122"/>
      <c r="FNQ35" s="122"/>
      <c r="FNR35" s="122"/>
      <c r="FNS35" s="122"/>
      <c r="FNT35" s="122"/>
      <c r="FNU35" s="37"/>
      <c r="FNV35" s="122"/>
      <c r="FNW35" s="122"/>
      <c r="FNX35" s="122"/>
      <c r="FNY35" s="122"/>
      <c r="FNZ35" s="122"/>
      <c r="FOA35" s="122"/>
      <c r="FOB35" s="122"/>
      <c r="FOC35" s="37"/>
      <c r="FOD35" s="122"/>
      <c r="FOE35" s="122"/>
      <c r="FOF35" s="122"/>
      <c r="FOG35" s="122"/>
      <c r="FOH35" s="122"/>
      <c r="FOI35" s="122"/>
      <c r="FOJ35" s="122"/>
      <c r="FOK35" s="37"/>
      <c r="FOL35" s="122"/>
      <c r="FOM35" s="122"/>
      <c r="FON35" s="122"/>
      <c r="FOO35" s="122"/>
      <c r="FOP35" s="122"/>
      <c r="FOQ35" s="122"/>
      <c r="FOR35" s="122"/>
      <c r="FOS35" s="37"/>
      <c r="FOT35" s="122"/>
      <c r="FOU35" s="122"/>
      <c r="FOV35" s="122"/>
      <c r="FOW35" s="122"/>
      <c r="FOX35" s="122"/>
      <c r="FOY35" s="122"/>
      <c r="FOZ35" s="122"/>
      <c r="FPA35" s="37"/>
      <c r="FPB35" s="122"/>
      <c r="FPC35" s="122"/>
      <c r="FPD35" s="122"/>
      <c r="FPE35" s="122"/>
      <c r="FPF35" s="122"/>
      <c r="FPG35" s="122"/>
      <c r="FPH35" s="122"/>
      <c r="FPI35" s="37"/>
      <c r="FPJ35" s="122"/>
      <c r="FPK35" s="122"/>
      <c r="FPL35" s="122"/>
      <c r="FPM35" s="122"/>
      <c r="FPN35" s="122"/>
      <c r="FPO35" s="122"/>
      <c r="FPP35" s="122"/>
      <c r="FPQ35" s="37"/>
      <c r="FPR35" s="122"/>
      <c r="FPS35" s="122"/>
      <c r="FPT35" s="122"/>
      <c r="FPU35" s="122"/>
      <c r="FPV35" s="122"/>
      <c r="FPW35" s="122"/>
      <c r="FPX35" s="122"/>
      <c r="FPY35" s="37"/>
      <c r="FPZ35" s="122"/>
      <c r="FQA35" s="122"/>
      <c r="FQB35" s="122"/>
      <c r="FQC35" s="122"/>
      <c r="FQD35" s="122"/>
      <c r="FQE35" s="122"/>
      <c r="FQF35" s="122"/>
      <c r="FQG35" s="37"/>
      <c r="FQH35" s="122"/>
      <c r="FQI35" s="122"/>
      <c r="FQJ35" s="122"/>
      <c r="FQK35" s="122"/>
      <c r="FQL35" s="122"/>
      <c r="FQM35" s="122"/>
      <c r="FQN35" s="122"/>
      <c r="FQO35" s="37"/>
      <c r="FQP35" s="122"/>
      <c r="FQQ35" s="122"/>
      <c r="FQR35" s="122"/>
      <c r="FQS35" s="122"/>
      <c r="FQT35" s="122"/>
      <c r="FQU35" s="122"/>
      <c r="FQV35" s="122"/>
      <c r="FQW35" s="37"/>
      <c r="FQX35" s="122"/>
      <c r="FQY35" s="122"/>
      <c r="FQZ35" s="122"/>
      <c r="FRA35" s="122"/>
      <c r="FRB35" s="122"/>
      <c r="FRC35" s="122"/>
      <c r="FRD35" s="122"/>
      <c r="FRE35" s="37"/>
      <c r="FRF35" s="122"/>
      <c r="FRG35" s="122"/>
      <c r="FRH35" s="122"/>
      <c r="FRI35" s="122"/>
      <c r="FRJ35" s="122"/>
      <c r="FRK35" s="122"/>
      <c r="FRL35" s="122"/>
      <c r="FRM35" s="37"/>
      <c r="FRN35" s="122"/>
      <c r="FRO35" s="122"/>
      <c r="FRP35" s="122"/>
      <c r="FRQ35" s="122"/>
      <c r="FRR35" s="122"/>
      <c r="FRS35" s="122"/>
      <c r="FRT35" s="122"/>
      <c r="FRU35" s="37"/>
      <c r="FRV35" s="122"/>
      <c r="FRW35" s="122"/>
      <c r="FRX35" s="122"/>
      <c r="FRY35" s="122"/>
      <c r="FRZ35" s="122"/>
      <c r="FSA35" s="122"/>
      <c r="FSB35" s="122"/>
      <c r="FSC35" s="37"/>
      <c r="FSD35" s="122"/>
      <c r="FSE35" s="122"/>
      <c r="FSF35" s="122"/>
      <c r="FSG35" s="122"/>
      <c r="FSH35" s="122"/>
      <c r="FSI35" s="122"/>
      <c r="FSJ35" s="122"/>
      <c r="FSK35" s="37"/>
      <c r="FSL35" s="122"/>
      <c r="FSM35" s="122"/>
      <c r="FSN35" s="122"/>
      <c r="FSO35" s="122"/>
      <c r="FSP35" s="122"/>
      <c r="FSQ35" s="122"/>
      <c r="FSR35" s="122"/>
      <c r="FSS35" s="37"/>
      <c r="FST35" s="122"/>
      <c r="FSU35" s="122"/>
      <c r="FSV35" s="122"/>
      <c r="FSW35" s="122"/>
      <c r="FSX35" s="122"/>
      <c r="FSY35" s="122"/>
      <c r="FSZ35" s="122"/>
      <c r="FTA35" s="37"/>
      <c r="FTB35" s="122"/>
      <c r="FTC35" s="122"/>
      <c r="FTD35" s="122"/>
      <c r="FTE35" s="122"/>
      <c r="FTF35" s="122"/>
      <c r="FTG35" s="122"/>
      <c r="FTH35" s="122"/>
      <c r="FTI35" s="37"/>
      <c r="FTJ35" s="122"/>
      <c r="FTK35" s="122"/>
      <c r="FTL35" s="122"/>
      <c r="FTM35" s="122"/>
      <c r="FTN35" s="122"/>
      <c r="FTO35" s="122"/>
      <c r="FTP35" s="122"/>
      <c r="FTQ35" s="37"/>
      <c r="FTR35" s="122"/>
      <c r="FTS35" s="122"/>
      <c r="FTT35" s="122"/>
      <c r="FTU35" s="122"/>
      <c r="FTV35" s="122"/>
      <c r="FTW35" s="122"/>
      <c r="FTX35" s="122"/>
      <c r="FTY35" s="37"/>
      <c r="FTZ35" s="122"/>
      <c r="FUA35" s="122"/>
      <c r="FUB35" s="122"/>
      <c r="FUC35" s="122"/>
      <c r="FUD35" s="122"/>
      <c r="FUE35" s="122"/>
      <c r="FUF35" s="122"/>
      <c r="FUG35" s="37"/>
      <c r="FUH35" s="122"/>
      <c r="FUI35" s="122"/>
      <c r="FUJ35" s="122"/>
      <c r="FUK35" s="122"/>
      <c r="FUL35" s="122"/>
      <c r="FUM35" s="122"/>
      <c r="FUN35" s="122"/>
      <c r="FUO35" s="37"/>
      <c r="FUP35" s="122"/>
      <c r="FUQ35" s="122"/>
      <c r="FUR35" s="122"/>
      <c r="FUS35" s="122"/>
      <c r="FUT35" s="122"/>
      <c r="FUU35" s="122"/>
      <c r="FUV35" s="122"/>
      <c r="FUW35" s="37"/>
      <c r="FUX35" s="122"/>
      <c r="FUY35" s="122"/>
      <c r="FUZ35" s="122"/>
      <c r="FVA35" s="122"/>
      <c r="FVB35" s="122"/>
      <c r="FVC35" s="122"/>
      <c r="FVD35" s="122"/>
      <c r="FVE35" s="37"/>
      <c r="FVF35" s="122"/>
      <c r="FVG35" s="122"/>
      <c r="FVH35" s="122"/>
      <c r="FVI35" s="122"/>
      <c r="FVJ35" s="122"/>
      <c r="FVK35" s="122"/>
      <c r="FVL35" s="122"/>
      <c r="FVM35" s="37"/>
      <c r="FVN35" s="122"/>
      <c r="FVO35" s="122"/>
      <c r="FVP35" s="122"/>
      <c r="FVQ35" s="122"/>
      <c r="FVR35" s="122"/>
      <c r="FVS35" s="122"/>
      <c r="FVT35" s="122"/>
      <c r="FVU35" s="37"/>
      <c r="FVV35" s="122"/>
      <c r="FVW35" s="122"/>
      <c r="FVX35" s="122"/>
      <c r="FVY35" s="122"/>
      <c r="FVZ35" s="122"/>
      <c r="FWA35" s="122"/>
      <c r="FWB35" s="122"/>
      <c r="FWC35" s="37"/>
      <c r="FWD35" s="122"/>
      <c r="FWE35" s="122"/>
      <c r="FWF35" s="122"/>
      <c r="FWG35" s="122"/>
      <c r="FWH35" s="122"/>
      <c r="FWI35" s="122"/>
      <c r="FWJ35" s="122"/>
      <c r="FWK35" s="37"/>
      <c r="FWL35" s="122"/>
      <c r="FWM35" s="122"/>
      <c r="FWN35" s="122"/>
      <c r="FWO35" s="122"/>
      <c r="FWP35" s="122"/>
      <c r="FWQ35" s="122"/>
      <c r="FWR35" s="122"/>
      <c r="FWS35" s="37"/>
      <c r="FWT35" s="122"/>
      <c r="FWU35" s="122"/>
      <c r="FWV35" s="122"/>
      <c r="FWW35" s="122"/>
      <c r="FWX35" s="122"/>
      <c r="FWY35" s="122"/>
      <c r="FWZ35" s="122"/>
      <c r="FXA35" s="37"/>
      <c r="FXB35" s="122"/>
      <c r="FXC35" s="122"/>
      <c r="FXD35" s="122"/>
      <c r="FXE35" s="122"/>
      <c r="FXF35" s="122"/>
      <c r="FXG35" s="122"/>
      <c r="FXH35" s="122"/>
      <c r="FXI35" s="37"/>
      <c r="FXJ35" s="122"/>
      <c r="FXK35" s="122"/>
      <c r="FXL35" s="122"/>
      <c r="FXM35" s="122"/>
      <c r="FXN35" s="122"/>
      <c r="FXO35" s="122"/>
      <c r="FXP35" s="122"/>
      <c r="FXQ35" s="37"/>
      <c r="FXR35" s="122"/>
      <c r="FXS35" s="122"/>
      <c r="FXT35" s="122"/>
      <c r="FXU35" s="122"/>
      <c r="FXV35" s="122"/>
      <c r="FXW35" s="122"/>
      <c r="FXX35" s="122"/>
      <c r="FXY35" s="37"/>
      <c r="FXZ35" s="122"/>
      <c r="FYA35" s="122"/>
      <c r="FYB35" s="122"/>
      <c r="FYC35" s="122"/>
      <c r="FYD35" s="122"/>
      <c r="FYE35" s="122"/>
      <c r="FYF35" s="122"/>
      <c r="FYG35" s="37"/>
      <c r="FYH35" s="122"/>
      <c r="FYI35" s="122"/>
      <c r="FYJ35" s="122"/>
      <c r="FYK35" s="122"/>
      <c r="FYL35" s="122"/>
      <c r="FYM35" s="122"/>
      <c r="FYN35" s="122"/>
      <c r="FYO35" s="37"/>
      <c r="FYP35" s="122"/>
      <c r="FYQ35" s="122"/>
      <c r="FYR35" s="122"/>
      <c r="FYS35" s="122"/>
      <c r="FYT35" s="122"/>
      <c r="FYU35" s="122"/>
      <c r="FYV35" s="122"/>
      <c r="FYW35" s="37"/>
      <c r="FYX35" s="122"/>
      <c r="FYY35" s="122"/>
      <c r="FYZ35" s="122"/>
      <c r="FZA35" s="122"/>
      <c r="FZB35" s="122"/>
      <c r="FZC35" s="122"/>
      <c r="FZD35" s="122"/>
      <c r="FZE35" s="37"/>
      <c r="FZF35" s="122"/>
      <c r="FZG35" s="122"/>
      <c r="FZH35" s="122"/>
      <c r="FZI35" s="122"/>
      <c r="FZJ35" s="122"/>
      <c r="FZK35" s="122"/>
      <c r="FZL35" s="122"/>
      <c r="FZM35" s="37"/>
      <c r="FZN35" s="122"/>
      <c r="FZO35" s="122"/>
      <c r="FZP35" s="122"/>
      <c r="FZQ35" s="122"/>
      <c r="FZR35" s="122"/>
      <c r="FZS35" s="122"/>
      <c r="FZT35" s="122"/>
      <c r="FZU35" s="37"/>
      <c r="FZV35" s="122"/>
      <c r="FZW35" s="122"/>
      <c r="FZX35" s="122"/>
      <c r="FZY35" s="122"/>
      <c r="FZZ35" s="122"/>
      <c r="GAA35" s="122"/>
      <c r="GAB35" s="122"/>
      <c r="GAC35" s="37"/>
      <c r="GAD35" s="122"/>
      <c r="GAE35" s="122"/>
      <c r="GAF35" s="122"/>
      <c r="GAG35" s="122"/>
      <c r="GAH35" s="122"/>
      <c r="GAI35" s="122"/>
      <c r="GAJ35" s="122"/>
      <c r="GAK35" s="37"/>
      <c r="GAL35" s="122"/>
      <c r="GAM35" s="122"/>
      <c r="GAN35" s="122"/>
      <c r="GAO35" s="122"/>
      <c r="GAP35" s="122"/>
      <c r="GAQ35" s="122"/>
      <c r="GAR35" s="122"/>
      <c r="GAS35" s="37"/>
      <c r="GAT35" s="122"/>
      <c r="GAU35" s="122"/>
      <c r="GAV35" s="122"/>
      <c r="GAW35" s="122"/>
      <c r="GAX35" s="122"/>
      <c r="GAY35" s="122"/>
      <c r="GAZ35" s="122"/>
      <c r="GBA35" s="37"/>
      <c r="GBB35" s="122"/>
      <c r="GBC35" s="122"/>
      <c r="GBD35" s="122"/>
      <c r="GBE35" s="122"/>
      <c r="GBF35" s="122"/>
      <c r="GBG35" s="122"/>
      <c r="GBH35" s="122"/>
      <c r="GBI35" s="37"/>
      <c r="GBJ35" s="122"/>
      <c r="GBK35" s="122"/>
      <c r="GBL35" s="122"/>
      <c r="GBM35" s="122"/>
      <c r="GBN35" s="122"/>
      <c r="GBO35" s="122"/>
      <c r="GBP35" s="122"/>
      <c r="GBQ35" s="37"/>
      <c r="GBR35" s="122"/>
      <c r="GBS35" s="122"/>
      <c r="GBT35" s="122"/>
      <c r="GBU35" s="122"/>
      <c r="GBV35" s="122"/>
      <c r="GBW35" s="122"/>
      <c r="GBX35" s="122"/>
      <c r="GBY35" s="37"/>
      <c r="GBZ35" s="122"/>
      <c r="GCA35" s="122"/>
      <c r="GCB35" s="122"/>
      <c r="GCC35" s="122"/>
      <c r="GCD35" s="122"/>
      <c r="GCE35" s="122"/>
      <c r="GCF35" s="122"/>
      <c r="GCG35" s="37"/>
      <c r="GCH35" s="122"/>
      <c r="GCI35" s="122"/>
      <c r="GCJ35" s="122"/>
      <c r="GCK35" s="122"/>
      <c r="GCL35" s="122"/>
      <c r="GCM35" s="122"/>
      <c r="GCN35" s="122"/>
      <c r="GCO35" s="37"/>
      <c r="GCP35" s="122"/>
      <c r="GCQ35" s="122"/>
      <c r="GCR35" s="122"/>
      <c r="GCS35" s="122"/>
      <c r="GCT35" s="122"/>
      <c r="GCU35" s="122"/>
      <c r="GCV35" s="122"/>
      <c r="GCW35" s="37"/>
      <c r="GCX35" s="122"/>
      <c r="GCY35" s="122"/>
      <c r="GCZ35" s="122"/>
      <c r="GDA35" s="122"/>
      <c r="GDB35" s="122"/>
      <c r="GDC35" s="122"/>
      <c r="GDD35" s="122"/>
      <c r="GDE35" s="37"/>
      <c r="GDF35" s="122"/>
      <c r="GDG35" s="122"/>
      <c r="GDH35" s="122"/>
      <c r="GDI35" s="122"/>
      <c r="GDJ35" s="122"/>
      <c r="GDK35" s="122"/>
      <c r="GDL35" s="122"/>
      <c r="GDM35" s="37"/>
      <c r="GDN35" s="122"/>
      <c r="GDO35" s="122"/>
      <c r="GDP35" s="122"/>
      <c r="GDQ35" s="122"/>
      <c r="GDR35" s="122"/>
      <c r="GDS35" s="122"/>
      <c r="GDT35" s="122"/>
      <c r="GDU35" s="37"/>
      <c r="GDV35" s="122"/>
      <c r="GDW35" s="122"/>
      <c r="GDX35" s="122"/>
      <c r="GDY35" s="122"/>
      <c r="GDZ35" s="122"/>
      <c r="GEA35" s="122"/>
      <c r="GEB35" s="122"/>
      <c r="GEC35" s="37"/>
      <c r="GED35" s="122"/>
      <c r="GEE35" s="122"/>
      <c r="GEF35" s="122"/>
      <c r="GEG35" s="122"/>
      <c r="GEH35" s="122"/>
      <c r="GEI35" s="122"/>
      <c r="GEJ35" s="122"/>
      <c r="GEK35" s="37"/>
      <c r="GEL35" s="122"/>
      <c r="GEM35" s="122"/>
      <c r="GEN35" s="122"/>
      <c r="GEO35" s="122"/>
      <c r="GEP35" s="122"/>
      <c r="GEQ35" s="122"/>
      <c r="GER35" s="122"/>
      <c r="GES35" s="37"/>
      <c r="GET35" s="122"/>
      <c r="GEU35" s="122"/>
      <c r="GEV35" s="122"/>
      <c r="GEW35" s="122"/>
      <c r="GEX35" s="122"/>
      <c r="GEY35" s="122"/>
      <c r="GEZ35" s="122"/>
      <c r="GFA35" s="37"/>
      <c r="GFB35" s="122"/>
      <c r="GFC35" s="122"/>
      <c r="GFD35" s="122"/>
      <c r="GFE35" s="122"/>
      <c r="GFF35" s="122"/>
      <c r="GFG35" s="122"/>
      <c r="GFH35" s="122"/>
      <c r="GFI35" s="37"/>
      <c r="GFJ35" s="122"/>
      <c r="GFK35" s="122"/>
      <c r="GFL35" s="122"/>
      <c r="GFM35" s="122"/>
      <c r="GFN35" s="122"/>
      <c r="GFO35" s="122"/>
      <c r="GFP35" s="122"/>
      <c r="GFQ35" s="37"/>
      <c r="GFR35" s="122"/>
      <c r="GFS35" s="122"/>
      <c r="GFT35" s="122"/>
      <c r="GFU35" s="122"/>
      <c r="GFV35" s="122"/>
      <c r="GFW35" s="122"/>
      <c r="GFX35" s="122"/>
      <c r="GFY35" s="37"/>
      <c r="GFZ35" s="122"/>
      <c r="GGA35" s="122"/>
      <c r="GGB35" s="122"/>
      <c r="GGC35" s="122"/>
      <c r="GGD35" s="122"/>
      <c r="GGE35" s="122"/>
      <c r="GGF35" s="122"/>
      <c r="GGG35" s="37"/>
      <c r="GGH35" s="122"/>
      <c r="GGI35" s="122"/>
      <c r="GGJ35" s="122"/>
      <c r="GGK35" s="122"/>
      <c r="GGL35" s="122"/>
      <c r="GGM35" s="122"/>
      <c r="GGN35" s="122"/>
      <c r="GGO35" s="37"/>
      <c r="GGP35" s="122"/>
      <c r="GGQ35" s="122"/>
      <c r="GGR35" s="122"/>
      <c r="GGS35" s="122"/>
      <c r="GGT35" s="122"/>
      <c r="GGU35" s="122"/>
      <c r="GGV35" s="122"/>
      <c r="GGW35" s="37"/>
      <c r="GGX35" s="122"/>
      <c r="GGY35" s="122"/>
      <c r="GGZ35" s="122"/>
      <c r="GHA35" s="122"/>
      <c r="GHB35" s="122"/>
      <c r="GHC35" s="122"/>
      <c r="GHD35" s="122"/>
      <c r="GHE35" s="37"/>
      <c r="GHF35" s="122"/>
      <c r="GHG35" s="122"/>
      <c r="GHH35" s="122"/>
      <c r="GHI35" s="122"/>
      <c r="GHJ35" s="122"/>
      <c r="GHK35" s="122"/>
      <c r="GHL35" s="122"/>
      <c r="GHM35" s="37"/>
      <c r="GHN35" s="122"/>
      <c r="GHO35" s="122"/>
      <c r="GHP35" s="122"/>
      <c r="GHQ35" s="122"/>
      <c r="GHR35" s="122"/>
      <c r="GHS35" s="122"/>
      <c r="GHT35" s="122"/>
      <c r="GHU35" s="37"/>
      <c r="GHV35" s="122"/>
      <c r="GHW35" s="122"/>
      <c r="GHX35" s="122"/>
      <c r="GHY35" s="122"/>
      <c r="GHZ35" s="122"/>
      <c r="GIA35" s="122"/>
      <c r="GIB35" s="122"/>
      <c r="GIC35" s="37"/>
      <c r="GID35" s="122"/>
      <c r="GIE35" s="122"/>
      <c r="GIF35" s="122"/>
      <c r="GIG35" s="122"/>
      <c r="GIH35" s="122"/>
      <c r="GII35" s="122"/>
      <c r="GIJ35" s="122"/>
      <c r="GIK35" s="37"/>
      <c r="GIL35" s="122"/>
      <c r="GIM35" s="122"/>
      <c r="GIN35" s="122"/>
      <c r="GIO35" s="122"/>
      <c r="GIP35" s="122"/>
      <c r="GIQ35" s="122"/>
      <c r="GIR35" s="122"/>
      <c r="GIS35" s="37"/>
      <c r="GIT35" s="122"/>
      <c r="GIU35" s="122"/>
      <c r="GIV35" s="122"/>
      <c r="GIW35" s="122"/>
      <c r="GIX35" s="122"/>
      <c r="GIY35" s="122"/>
      <c r="GIZ35" s="122"/>
      <c r="GJA35" s="37"/>
      <c r="GJB35" s="122"/>
      <c r="GJC35" s="122"/>
      <c r="GJD35" s="122"/>
      <c r="GJE35" s="122"/>
      <c r="GJF35" s="122"/>
      <c r="GJG35" s="122"/>
      <c r="GJH35" s="122"/>
      <c r="GJI35" s="37"/>
      <c r="GJJ35" s="122"/>
      <c r="GJK35" s="122"/>
      <c r="GJL35" s="122"/>
      <c r="GJM35" s="122"/>
      <c r="GJN35" s="122"/>
      <c r="GJO35" s="122"/>
      <c r="GJP35" s="122"/>
      <c r="GJQ35" s="37"/>
      <c r="GJR35" s="122"/>
      <c r="GJS35" s="122"/>
      <c r="GJT35" s="122"/>
      <c r="GJU35" s="122"/>
      <c r="GJV35" s="122"/>
      <c r="GJW35" s="122"/>
      <c r="GJX35" s="122"/>
      <c r="GJY35" s="37"/>
      <c r="GJZ35" s="122"/>
      <c r="GKA35" s="122"/>
      <c r="GKB35" s="122"/>
      <c r="GKC35" s="122"/>
      <c r="GKD35" s="122"/>
      <c r="GKE35" s="122"/>
      <c r="GKF35" s="122"/>
      <c r="GKG35" s="37"/>
      <c r="GKH35" s="122"/>
      <c r="GKI35" s="122"/>
      <c r="GKJ35" s="122"/>
      <c r="GKK35" s="122"/>
      <c r="GKL35" s="122"/>
      <c r="GKM35" s="122"/>
      <c r="GKN35" s="122"/>
      <c r="GKO35" s="37"/>
      <c r="GKP35" s="122"/>
      <c r="GKQ35" s="122"/>
      <c r="GKR35" s="122"/>
      <c r="GKS35" s="122"/>
      <c r="GKT35" s="122"/>
      <c r="GKU35" s="122"/>
      <c r="GKV35" s="122"/>
      <c r="GKW35" s="37"/>
      <c r="GKX35" s="122"/>
      <c r="GKY35" s="122"/>
      <c r="GKZ35" s="122"/>
      <c r="GLA35" s="122"/>
      <c r="GLB35" s="122"/>
      <c r="GLC35" s="122"/>
      <c r="GLD35" s="122"/>
      <c r="GLE35" s="37"/>
      <c r="GLF35" s="122"/>
      <c r="GLG35" s="122"/>
      <c r="GLH35" s="122"/>
      <c r="GLI35" s="122"/>
      <c r="GLJ35" s="122"/>
      <c r="GLK35" s="122"/>
      <c r="GLL35" s="122"/>
      <c r="GLM35" s="37"/>
      <c r="GLN35" s="122"/>
      <c r="GLO35" s="122"/>
      <c r="GLP35" s="122"/>
      <c r="GLQ35" s="122"/>
      <c r="GLR35" s="122"/>
      <c r="GLS35" s="122"/>
      <c r="GLT35" s="122"/>
      <c r="GLU35" s="37"/>
      <c r="GLV35" s="122"/>
      <c r="GLW35" s="122"/>
      <c r="GLX35" s="122"/>
      <c r="GLY35" s="122"/>
      <c r="GLZ35" s="122"/>
      <c r="GMA35" s="122"/>
      <c r="GMB35" s="122"/>
      <c r="GMC35" s="37"/>
      <c r="GMD35" s="122"/>
      <c r="GME35" s="122"/>
      <c r="GMF35" s="122"/>
      <c r="GMG35" s="122"/>
      <c r="GMH35" s="122"/>
      <c r="GMI35" s="122"/>
      <c r="GMJ35" s="122"/>
      <c r="GMK35" s="37"/>
      <c r="GML35" s="122"/>
      <c r="GMM35" s="122"/>
      <c r="GMN35" s="122"/>
      <c r="GMO35" s="122"/>
      <c r="GMP35" s="122"/>
      <c r="GMQ35" s="122"/>
      <c r="GMR35" s="122"/>
      <c r="GMS35" s="37"/>
      <c r="GMT35" s="122"/>
      <c r="GMU35" s="122"/>
      <c r="GMV35" s="122"/>
      <c r="GMW35" s="122"/>
      <c r="GMX35" s="122"/>
      <c r="GMY35" s="122"/>
      <c r="GMZ35" s="122"/>
      <c r="GNA35" s="37"/>
      <c r="GNB35" s="122"/>
      <c r="GNC35" s="122"/>
      <c r="GND35" s="122"/>
      <c r="GNE35" s="122"/>
      <c r="GNF35" s="122"/>
      <c r="GNG35" s="122"/>
      <c r="GNH35" s="122"/>
      <c r="GNI35" s="37"/>
      <c r="GNJ35" s="122"/>
      <c r="GNK35" s="122"/>
      <c r="GNL35" s="122"/>
      <c r="GNM35" s="122"/>
      <c r="GNN35" s="122"/>
      <c r="GNO35" s="122"/>
      <c r="GNP35" s="122"/>
      <c r="GNQ35" s="37"/>
      <c r="GNR35" s="122"/>
      <c r="GNS35" s="122"/>
      <c r="GNT35" s="122"/>
      <c r="GNU35" s="122"/>
      <c r="GNV35" s="122"/>
      <c r="GNW35" s="122"/>
      <c r="GNX35" s="122"/>
      <c r="GNY35" s="37"/>
      <c r="GNZ35" s="122"/>
      <c r="GOA35" s="122"/>
      <c r="GOB35" s="122"/>
      <c r="GOC35" s="122"/>
      <c r="GOD35" s="122"/>
      <c r="GOE35" s="122"/>
      <c r="GOF35" s="122"/>
      <c r="GOG35" s="37"/>
      <c r="GOH35" s="122"/>
      <c r="GOI35" s="122"/>
      <c r="GOJ35" s="122"/>
      <c r="GOK35" s="122"/>
      <c r="GOL35" s="122"/>
      <c r="GOM35" s="122"/>
      <c r="GON35" s="122"/>
      <c r="GOO35" s="37"/>
      <c r="GOP35" s="122"/>
      <c r="GOQ35" s="122"/>
      <c r="GOR35" s="122"/>
      <c r="GOS35" s="122"/>
      <c r="GOT35" s="122"/>
      <c r="GOU35" s="122"/>
      <c r="GOV35" s="122"/>
      <c r="GOW35" s="37"/>
      <c r="GOX35" s="122"/>
      <c r="GOY35" s="122"/>
      <c r="GOZ35" s="122"/>
      <c r="GPA35" s="122"/>
      <c r="GPB35" s="122"/>
      <c r="GPC35" s="122"/>
      <c r="GPD35" s="122"/>
      <c r="GPE35" s="37"/>
      <c r="GPF35" s="122"/>
      <c r="GPG35" s="122"/>
      <c r="GPH35" s="122"/>
      <c r="GPI35" s="122"/>
      <c r="GPJ35" s="122"/>
      <c r="GPK35" s="122"/>
      <c r="GPL35" s="122"/>
      <c r="GPM35" s="37"/>
      <c r="GPN35" s="122"/>
      <c r="GPO35" s="122"/>
      <c r="GPP35" s="122"/>
      <c r="GPQ35" s="122"/>
      <c r="GPR35" s="122"/>
      <c r="GPS35" s="122"/>
      <c r="GPT35" s="122"/>
      <c r="GPU35" s="37"/>
      <c r="GPV35" s="122"/>
      <c r="GPW35" s="122"/>
      <c r="GPX35" s="122"/>
      <c r="GPY35" s="122"/>
      <c r="GPZ35" s="122"/>
      <c r="GQA35" s="122"/>
      <c r="GQB35" s="122"/>
      <c r="GQC35" s="37"/>
      <c r="GQD35" s="122"/>
      <c r="GQE35" s="122"/>
      <c r="GQF35" s="122"/>
      <c r="GQG35" s="122"/>
      <c r="GQH35" s="122"/>
      <c r="GQI35" s="122"/>
      <c r="GQJ35" s="122"/>
      <c r="GQK35" s="37"/>
      <c r="GQL35" s="122"/>
      <c r="GQM35" s="122"/>
      <c r="GQN35" s="122"/>
      <c r="GQO35" s="122"/>
      <c r="GQP35" s="122"/>
      <c r="GQQ35" s="122"/>
      <c r="GQR35" s="122"/>
      <c r="GQS35" s="37"/>
      <c r="GQT35" s="122"/>
      <c r="GQU35" s="122"/>
      <c r="GQV35" s="122"/>
      <c r="GQW35" s="122"/>
      <c r="GQX35" s="122"/>
      <c r="GQY35" s="122"/>
      <c r="GQZ35" s="122"/>
      <c r="GRA35" s="37"/>
      <c r="GRB35" s="122"/>
      <c r="GRC35" s="122"/>
      <c r="GRD35" s="122"/>
      <c r="GRE35" s="122"/>
      <c r="GRF35" s="122"/>
      <c r="GRG35" s="122"/>
      <c r="GRH35" s="122"/>
      <c r="GRI35" s="37"/>
      <c r="GRJ35" s="122"/>
      <c r="GRK35" s="122"/>
      <c r="GRL35" s="122"/>
      <c r="GRM35" s="122"/>
      <c r="GRN35" s="122"/>
      <c r="GRO35" s="122"/>
      <c r="GRP35" s="122"/>
      <c r="GRQ35" s="37"/>
      <c r="GRR35" s="122"/>
      <c r="GRS35" s="122"/>
      <c r="GRT35" s="122"/>
      <c r="GRU35" s="122"/>
      <c r="GRV35" s="122"/>
      <c r="GRW35" s="122"/>
      <c r="GRX35" s="122"/>
      <c r="GRY35" s="37"/>
      <c r="GRZ35" s="122"/>
      <c r="GSA35" s="122"/>
      <c r="GSB35" s="122"/>
      <c r="GSC35" s="122"/>
      <c r="GSD35" s="122"/>
      <c r="GSE35" s="122"/>
      <c r="GSF35" s="122"/>
      <c r="GSG35" s="37"/>
      <c r="GSH35" s="122"/>
      <c r="GSI35" s="122"/>
      <c r="GSJ35" s="122"/>
      <c r="GSK35" s="122"/>
      <c r="GSL35" s="122"/>
      <c r="GSM35" s="122"/>
      <c r="GSN35" s="122"/>
      <c r="GSO35" s="37"/>
      <c r="GSP35" s="122"/>
      <c r="GSQ35" s="122"/>
      <c r="GSR35" s="122"/>
      <c r="GSS35" s="122"/>
      <c r="GST35" s="122"/>
      <c r="GSU35" s="122"/>
      <c r="GSV35" s="122"/>
      <c r="GSW35" s="37"/>
      <c r="GSX35" s="122"/>
      <c r="GSY35" s="122"/>
      <c r="GSZ35" s="122"/>
      <c r="GTA35" s="122"/>
      <c r="GTB35" s="122"/>
      <c r="GTC35" s="122"/>
      <c r="GTD35" s="122"/>
      <c r="GTE35" s="37"/>
      <c r="GTF35" s="122"/>
      <c r="GTG35" s="122"/>
      <c r="GTH35" s="122"/>
      <c r="GTI35" s="122"/>
      <c r="GTJ35" s="122"/>
      <c r="GTK35" s="122"/>
      <c r="GTL35" s="122"/>
      <c r="GTM35" s="37"/>
      <c r="GTN35" s="122"/>
      <c r="GTO35" s="122"/>
      <c r="GTP35" s="122"/>
      <c r="GTQ35" s="122"/>
      <c r="GTR35" s="122"/>
      <c r="GTS35" s="122"/>
      <c r="GTT35" s="122"/>
      <c r="GTU35" s="37"/>
      <c r="GTV35" s="122"/>
      <c r="GTW35" s="122"/>
      <c r="GTX35" s="122"/>
      <c r="GTY35" s="122"/>
      <c r="GTZ35" s="122"/>
      <c r="GUA35" s="122"/>
      <c r="GUB35" s="122"/>
      <c r="GUC35" s="37"/>
      <c r="GUD35" s="122"/>
      <c r="GUE35" s="122"/>
      <c r="GUF35" s="122"/>
      <c r="GUG35" s="122"/>
      <c r="GUH35" s="122"/>
      <c r="GUI35" s="122"/>
      <c r="GUJ35" s="122"/>
      <c r="GUK35" s="37"/>
      <c r="GUL35" s="122"/>
      <c r="GUM35" s="122"/>
      <c r="GUN35" s="122"/>
      <c r="GUO35" s="122"/>
      <c r="GUP35" s="122"/>
      <c r="GUQ35" s="122"/>
      <c r="GUR35" s="122"/>
      <c r="GUS35" s="37"/>
      <c r="GUT35" s="122"/>
      <c r="GUU35" s="122"/>
      <c r="GUV35" s="122"/>
      <c r="GUW35" s="122"/>
      <c r="GUX35" s="122"/>
      <c r="GUY35" s="122"/>
      <c r="GUZ35" s="122"/>
      <c r="GVA35" s="37"/>
      <c r="GVB35" s="122"/>
      <c r="GVC35" s="122"/>
      <c r="GVD35" s="122"/>
      <c r="GVE35" s="122"/>
      <c r="GVF35" s="122"/>
      <c r="GVG35" s="122"/>
      <c r="GVH35" s="122"/>
      <c r="GVI35" s="37"/>
      <c r="GVJ35" s="122"/>
      <c r="GVK35" s="122"/>
      <c r="GVL35" s="122"/>
      <c r="GVM35" s="122"/>
      <c r="GVN35" s="122"/>
      <c r="GVO35" s="122"/>
      <c r="GVP35" s="122"/>
      <c r="GVQ35" s="37"/>
      <c r="GVR35" s="122"/>
      <c r="GVS35" s="122"/>
      <c r="GVT35" s="122"/>
      <c r="GVU35" s="122"/>
      <c r="GVV35" s="122"/>
      <c r="GVW35" s="122"/>
      <c r="GVX35" s="122"/>
      <c r="GVY35" s="37"/>
      <c r="GVZ35" s="122"/>
      <c r="GWA35" s="122"/>
      <c r="GWB35" s="122"/>
      <c r="GWC35" s="122"/>
      <c r="GWD35" s="122"/>
      <c r="GWE35" s="122"/>
      <c r="GWF35" s="122"/>
      <c r="GWG35" s="37"/>
      <c r="GWH35" s="122"/>
      <c r="GWI35" s="122"/>
      <c r="GWJ35" s="122"/>
      <c r="GWK35" s="122"/>
      <c r="GWL35" s="122"/>
      <c r="GWM35" s="122"/>
      <c r="GWN35" s="122"/>
      <c r="GWO35" s="37"/>
      <c r="GWP35" s="122"/>
      <c r="GWQ35" s="122"/>
      <c r="GWR35" s="122"/>
      <c r="GWS35" s="122"/>
      <c r="GWT35" s="122"/>
      <c r="GWU35" s="122"/>
      <c r="GWV35" s="122"/>
      <c r="GWW35" s="37"/>
      <c r="GWX35" s="122"/>
      <c r="GWY35" s="122"/>
      <c r="GWZ35" s="122"/>
      <c r="GXA35" s="122"/>
      <c r="GXB35" s="122"/>
      <c r="GXC35" s="122"/>
      <c r="GXD35" s="122"/>
      <c r="GXE35" s="37"/>
      <c r="GXF35" s="122"/>
      <c r="GXG35" s="122"/>
      <c r="GXH35" s="122"/>
      <c r="GXI35" s="122"/>
      <c r="GXJ35" s="122"/>
      <c r="GXK35" s="122"/>
      <c r="GXL35" s="122"/>
      <c r="GXM35" s="37"/>
      <c r="GXN35" s="122"/>
      <c r="GXO35" s="122"/>
      <c r="GXP35" s="122"/>
      <c r="GXQ35" s="122"/>
      <c r="GXR35" s="122"/>
      <c r="GXS35" s="122"/>
      <c r="GXT35" s="122"/>
      <c r="GXU35" s="37"/>
      <c r="GXV35" s="122"/>
      <c r="GXW35" s="122"/>
      <c r="GXX35" s="122"/>
      <c r="GXY35" s="122"/>
      <c r="GXZ35" s="122"/>
      <c r="GYA35" s="122"/>
      <c r="GYB35" s="122"/>
      <c r="GYC35" s="37"/>
      <c r="GYD35" s="122"/>
      <c r="GYE35" s="122"/>
      <c r="GYF35" s="122"/>
      <c r="GYG35" s="122"/>
      <c r="GYH35" s="122"/>
      <c r="GYI35" s="122"/>
      <c r="GYJ35" s="122"/>
      <c r="GYK35" s="37"/>
      <c r="GYL35" s="122"/>
      <c r="GYM35" s="122"/>
      <c r="GYN35" s="122"/>
      <c r="GYO35" s="122"/>
      <c r="GYP35" s="122"/>
      <c r="GYQ35" s="122"/>
      <c r="GYR35" s="122"/>
      <c r="GYS35" s="37"/>
      <c r="GYT35" s="122"/>
      <c r="GYU35" s="122"/>
      <c r="GYV35" s="122"/>
      <c r="GYW35" s="122"/>
      <c r="GYX35" s="122"/>
      <c r="GYY35" s="122"/>
      <c r="GYZ35" s="122"/>
      <c r="GZA35" s="37"/>
      <c r="GZB35" s="122"/>
      <c r="GZC35" s="122"/>
      <c r="GZD35" s="122"/>
      <c r="GZE35" s="122"/>
      <c r="GZF35" s="122"/>
      <c r="GZG35" s="122"/>
      <c r="GZH35" s="122"/>
      <c r="GZI35" s="37"/>
      <c r="GZJ35" s="122"/>
      <c r="GZK35" s="122"/>
      <c r="GZL35" s="122"/>
      <c r="GZM35" s="122"/>
      <c r="GZN35" s="122"/>
      <c r="GZO35" s="122"/>
      <c r="GZP35" s="122"/>
      <c r="GZQ35" s="37"/>
      <c r="GZR35" s="122"/>
      <c r="GZS35" s="122"/>
      <c r="GZT35" s="122"/>
      <c r="GZU35" s="122"/>
      <c r="GZV35" s="122"/>
      <c r="GZW35" s="122"/>
      <c r="GZX35" s="122"/>
      <c r="GZY35" s="37"/>
      <c r="GZZ35" s="122"/>
      <c r="HAA35" s="122"/>
      <c r="HAB35" s="122"/>
      <c r="HAC35" s="122"/>
      <c r="HAD35" s="122"/>
      <c r="HAE35" s="122"/>
      <c r="HAF35" s="122"/>
      <c r="HAG35" s="37"/>
      <c r="HAH35" s="122"/>
      <c r="HAI35" s="122"/>
      <c r="HAJ35" s="122"/>
      <c r="HAK35" s="122"/>
      <c r="HAL35" s="122"/>
      <c r="HAM35" s="122"/>
      <c r="HAN35" s="122"/>
      <c r="HAO35" s="37"/>
      <c r="HAP35" s="122"/>
      <c r="HAQ35" s="122"/>
      <c r="HAR35" s="122"/>
      <c r="HAS35" s="122"/>
      <c r="HAT35" s="122"/>
      <c r="HAU35" s="122"/>
      <c r="HAV35" s="122"/>
      <c r="HAW35" s="37"/>
      <c r="HAX35" s="122"/>
      <c r="HAY35" s="122"/>
      <c r="HAZ35" s="122"/>
      <c r="HBA35" s="122"/>
      <c r="HBB35" s="122"/>
      <c r="HBC35" s="122"/>
      <c r="HBD35" s="122"/>
      <c r="HBE35" s="37"/>
      <c r="HBF35" s="122"/>
      <c r="HBG35" s="122"/>
      <c r="HBH35" s="122"/>
      <c r="HBI35" s="122"/>
      <c r="HBJ35" s="122"/>
      <c r="HBK35" s="122"/>
      <c r="HBL35" s="122"/>
      <c r="HBM35" s="37"/>
      <c r="HBN35" s="122"/>
      <c r="HBO35" s="122"/>
      <c r="HBP35" s="122"/>
      <c r="HBQ35" s="122"/>
      <c r="HBR35" s="122"/>
      <c r="HBS35" s="122"/>
      <c r="HBT35" s="122"/>
      <c r="HBU35" s="37"/>
      <c r="HBV35" s="122"/>
      <c r="HBW35" s="122"/>
      <c r="HBX35" s="122"/>
      <c r="HBY35" s="122"/>
      <c r="HBZ35" s="122"/>
      <c r="HCA35" s="122"/>
      <c r="HCB35" s="122"/>
      <c r="HCC35" s="37"/>
      <c r="HCD35" s="122"/>
      <c r="HCE35" s="122"/>
      <c r="HCF35" s="122"/>
      <c r="HCG35" s="122"/>
      <c r="HCH35" s="122"/>
      <c r="HCI35" s="122"/>
      <c r="HCJ35" s="122"/>
      <c r="HCK35" s="37"/>
      <c r="HCL35" s="122"/>
      <c r="HCM35" s="122"/>
      <c r="HCN35" s="122"/>
      <c r="HCO35" s="122"/>
      <c r="HCP35" s="122"/>
      <c r="HCQ35" s="122"/>
      <c r="HCR35" s="122"/>
      <c r="HCS35" s="37"/>
      <c r="HCT35" s="122"/>
      <c r="HCU35" s="122"/>
      <c r="HCV35" s="122"/>
      <c r="HCW35" s="122"/>
      <c r="HCX35" s="122"/>
      <c r="HCY35" s="122"/>
      <c r="HCZ35" s="122"/>
      <c r="HDA35" s="37"/>
      <c r="HDB35" s="122"/>
      <c r="HDC35" s="122"/>
      <c r="HDD35" s="122"/>
      <c r="HDE35" s="122"/>
      <c r="HDF35" s="122"/>
      <c r="HDG35" s="122"/>
      <c r="HDH35" s="122"/>
      <c r="HDI35" s="37"/>
      <c r="HDJ35" s="122"/>
      <c r="HDK35" s="122"/>
      <c r="HDL35" s="122"/>
      <c r="HDM35" s="122"/>
      <c r="HDN35" s="122"/>
      <c r="HDO35" s="122"/>
      <c r="HDP35" s="122"/>
      <c r="HDQ35" s="37"/>
      <c r="HDR35" s="122"/>
      <c r="HDS35" s="122"/>
      <c r="HDT35" s="122"/>
      <c r="HDU35" s="122"/>
      <c r="HDV35" s="122"/>
      <c r="HDW35" s="122"/>
      <c r="HDX35" s="122"/>
      <c r="HDY35" s="37"/>
      <c r="HDZ35" s="122"/>
      <c r="HEA35" s="122"/>
      <c r="HEB35" s="122"/>
      <c r="HEC35" s="122"/>
      <c r="HED35" s="122"/>
      <c r="HEE35" s="122"/>
      <c r="HEF35" s="122"/>
      <c r="HEG35" s="37"/>
      <c r="HEH35" s="122"/>
      <c r="HEI35" s="122"/>
      <c r="HEJ35" s="122"/>
      <c r="HEK35" s="122"/>
      <c r="HEL35" s="122"/>
      <c r="HEM35" s="122"/>
      <c r="HEN35" s="122"/>
      <c r="HEO35" s="37"/>
      <c r="HEP35" s="122"/>
      <c r="HEQ35" s="122"/>
      <c r="HER35" s="122"/>
      <c r="HES35" s="122"/>
      <c r="HET35" s="122"/>
      <c r="HEU35" s="122"/>
      <c r="HEV35" s="122"/>
      <c r="HEW35" s="37"/>
      <c r="HEX35" s="122"/>
      <c r="HEY35" s="122"/>
      <c r="HEZ35" s="122"/>
      <c r="HFA35" s="122"/>
      <c r="HFB35" s="122"/>
      <c r="HFC35" s="122"/>
      <c r="HFD35" s="122"/>
      <c r="HFE35" s="37"/>
      <c r="HFF35" s="122"/>
      <c r="HFG35" s="122"/>
      <c r="HFH35" s="122"/>
      <c r="HFI35" s="122"/>
      <c r="HFJ35" s="122"/>
      <c r="HFK35" s="122"/>
      <c r="HFL35" s="122"/>
      <c r="HFM35" s="37"/>
      <c r="HFN35" s="122"/>
      <c r="HFO35" s="122"/>
      <c r="HFP35" s="122"/>
      <c r="HFQ35" s="122"/>
      <c r="HFR35" s="122"/>
      <c r="HFS35" s="122"/>
      <c r="HFT35" s="122"/>
      <c r="HFU35" s="37"/>
      <c r="HFV35" s="122"/>
      <c r="HFW35" s="122"/>
      <c r="HFX35" s="122"/>
      <c r="HFY35" s="122"/>
      <c r="HFZ35" s="122"/>
      <c r="HGA35" s="122"/>
      <c r="HGB35" s="122"/>
      <c r="HGC35" s="37"/>
      <c r="HGD35" s="122"/>
      <c r="HGE35" s="122"/>
      <c r="HGF35" s="122"/>
      <c r="HGG35" s="122"/>
      <c r="HGH35" s="122"/>
      <c r="HGI35" s="122"/>
      <c r="HGJ35" s="122"/>
      <c r="HGK35" s="37"/>
      <c r="HGL35" s="122"/>
      <c r="HGM35" s="122"/>
      <c r="HGN35" s="122"/>
      <c r="HGO35" s="122"/>
      <c r="HGP35" s="122"/>
      <c r="HGQ35" s="122"/>
      <c r="HGR35" s="122"/>
      <c r="HGS35" s="37"/>
      <c r="HGT35" s="122"/>
      <c r="HGU35" s="122"/>
      <c r="HGV35" s="122"/>
      <c r="HGW35" s="122"/>
      <c r="HGX35" s="122"/>
      <c r="HGY35" s="122"/>
      <c r="HGZ35" s="122"/>
      <c r="HHA35" s="37"/>
      <c r="HHB35" s="122"/>
      <c r="HHC35" s="122"/>
      <c r="HHD35" s="122"/>
      <c r="HHE35" s="122"/>
      <c r="HHF35" s="122"/>
      <c r="HHG35" s="122"/>
      <c r="HHH35" s="122"/>
      <c r="HHI35" s="37"/>
      <c r="HHJ35" s="122"/>
      <c r="HHK35" s="122"/>
      <c r="HHL35" s="122"/>
      <c r="HHM35" s="122"/>
      <c r="HHN35" s="122"/>
      <c r="HHO35" s="122"/>
      <c r="HHP35" s="122"/>
      <c r="HHQ35" s="37"/>
      <c r="HHR35" s="122"/>
      <c r="HHS35" s="122"/>
      <c r="HHT35" s="122"/>
      <c r="HHU35" s="122"/>
      <c r="HHV35" s="122"/>
      <c r="HHW35" s="122"/>
      <c r="HHX35" s="122"/>
      <c r="HHY35" s="37"/>
      <c r="HHZ35" s="122"/>
      <c r="HIA35" s="122"/>
      <c r="HIB35" s="122"/>
      <c r="HIC35" s="122"/>
      <c r="HID35" s="122"/>
      <c r="HIE35" s="122"/>
      <c r="HIF35" s="122"/>
      <c r="HIG35" s="37"/>
      <c r="HIH35" s="122"/>
      <c r="HII35" s="122"/>
      <c r="HIJ35" s="122"/>
      <c r="HIK35" s="122"/>
      <c r="HIL35" s="122"/>
      <c r="HIM35" s="122"/>
      <c r="HIN35" s="122"/>
      <c r="HIO35" s="37"/>
      <c r="HIP35" s="122"/>
      <c r="HIQ35" s="122"/>
      <c r="HIR35" s="122"/>
      <c r="HIS35" s="122"/>
      <c r="HIT35" s="122"/>
      <c r="HIU35" s="122"/>
      <c r="HIV35" s="122"/>
      <c r="HIW35" s="37"/>
      <c r="HIX35" s="122"/>
      <c r="HIY35" s="122"/>
      <c r="HIZ35" s="122"/>
      <c r="HJA35" s="122"/>
      <c r="HJB35" s="122"/>
      <c r="HJC35" s="122"/>
      <c r="HJD35" s="122"/>
      <c r="HJE35" s="37"/>
      <c r="HJF35" s="122"/>
      <c r="HJG35" s="122"/>
      <c r="HJH35" s="122"/>
      <c r="HJI35" s="122"/>
      <c r="HJJ35" s="122"/>
      <c r="HJK35" s="122"/>
      <c r="HJL35" s="122"/>
      <c r="HJM35" s="37"/>
      <c r="HJN35" s="122"/>
      <c r="HJO35" s="122"/>
      <c r="HJP35" s="122"/>
      <c r="HJQ35" s="122"/>
      <c r="HJR35" s="122"/>
      <c r="HJS35" s="122"/>
      <c r="HJT35" s="122"/>
      <c r="HJU35" s="37"/>
      <c r="HJV35" s="122"/>
      <c r="HJW35" s="122"/>
      <c r="HJX35" s="122"/>
      <c r="HJY35" s="122"/>
      <c r="HJZ35" s="122"/>
      <c r="HKA35" s="122"/>
      <c r="HKB35" s="122"/>
      <c r="HKC35" s="37"/>
      <c r="HKD35" s="122"/>
      <c r="HKE35" s="122"/>
      <c r="HKF35" s="122"/>
      <c r="HKG35" s="122"/>
      <c r="HKH35" s="122"/>
      <c r="HKI35" s="122"/>
      <c r="HKJ35" s="122"/>
      <c r="HKK35" s="37"/>
      <c r="HKL35" s="122"/>
      <c r="HKM35" s="122"/>
      <c r="HKN35" s="122"/>
      <c r="HKO35" s="122"/>
      <c r="HKP35" s="122"/>
      <c r="HKQ35" s="122"/>
      <c r="HKR35" s="122"/>
      <c r="HKS35" s="37"/>
      <c r="HKT35" s="122"/>
      <c r="HKU35" s="122"/>
      <c r="HKV35" s="122"/>
      <c r="HKW35" s="122"/>
      <c r="HKX35" s="122"/>
      <c r="HKY35" s="122"/>
      <c r="HKZ35" s="122"/>
      <c r="HLA35" s="37"/>
      <c r="HLB35" s="122"/>
      <c r="HLC35" s="122"/>
      <c r="HLD35" s="122"/>
      <c r="HLE35" s="122"/>
      <c r="HLF35" s="122"/>
      <c r="HLG35" s="122"/>
      <c r="HLH35" s="122"/>
      <c r="HLI35" s="37"/>
      <c r="HLJ35" s="122"/>
      <c r="HLK35" s="122"/>
      <c r="HLL35" s="122"/>
      <c r="HLM35" s="122"/>
      <c r="HLN35" s="122"/>
      <c r="HLO35" s="122"/>
      <c r="HLP35" s="122"/>
      <c r="HLQ35" s="37"/>
      <c r="HLR35" s="122"/>
      <c r="HLS35" s="122"/>
      <c r="HLT35" s="122"/>
      <c r="HLU35" s="122"/>
      <c r="HLV35" s="122"/>
      <c r="HLW35" s="122"/>
      <c r="HLX35" s="122"/>
      <c r="HLY35" s="37"/>
      <c r="HLZ35" s="122"/>
      <c r="HMA35" s="122"/>
      <c r="HMB35" s="122"/>
      <c r="HMC35" s="122"/>
      <c r="HMD35" s="122"/>
      <c r="HME35" s="122"/>
      <c r="HMF35" s="122"/>
      <c r="HMG35" s="37"/>
      <c r="HMH35" s="122"/>
      <c r="HMI35" s="122"/>
      <c r="HMJ35" s="122"/>
      <c r="HMK35" s="122"/>
      <c r="HML35" s="122"/>
      <c r="HMM35" s="122"/>
      <c r="HMN35" s="122"/>
      <c r="HMO35" s="37"/>
      <c r="HMP35" s="122"/>
      <c r="HMQ35" s="122"/>
      <c r="HMR35" s="122"/>
      <c r="HMS35" s="122"/>
      <c r="HMT35" s="122"/>
      <c r="HMU35" s="122"/>
      <c r="HMV35" s="122"/>
      <c r="HMW35" s="37"/>
      <c r="HMX35" s="122"/>
      <c r="HMY35" s="122"/>
      <c r="HMZ35" s="122"/>
      <c r="HNA35" s="122"/>
      <c r="HNB35" s="122"/>
      <c r="HNC35" s="122"/>
      <c r="HND35" s="122"/>
      <c r="HNE35" s="37"/>
      <c r="HNF35" s="122"/>
      <c r="HNG35" s="122"/>
      <c r="HNH35" s="122"/>
      <c r="HNI35" s="122"/>
      <c r="HNJ35" s="122"/>
      <c r="HNK35" s="122"/>
      <c r="HNL35" s="122"/>
      <c r="HNM35" s="37"/>
      <c r="HNN35" s="122"/>
      <c r="HNO35" s="122"/>
      <c r="HNP35" s="122"/>
      <c r="HNQ35" s="122"/>
      <c r="HNR35" s="122"/>
      <c r="HNS35" s="122"/>
      <c r="HNT35" s="122"/>
      <c r="HNU35" s="37"/>
      <c r="HNV35" s="122"/>
      <c r="HNW35" s="122"/>
      <c r="HNX35" s="122"/>
      <c r="HNY35" s="122"/>
      <c r="HNZ35" s="122"/>
      <c r="HOA35" s="122"/>
      <c r="HOB35" s="122"/>
      <c r="HOC35" s="37"/>
      <c r="HOD35" s="122"/>
      <c r="HOE35" s="122"/>
      <c r="HOF35" s="122"/>
      <c r="HOG35" s="122"/>
      <c r="HOH35" s="122"/>
      <c r="HOI35" s="122"/>
      <c r="HOJ35" s="122"/>
      <c r="HOK35" s="37"/>
      <c r="HOL35" s="122"/>
      <c r="HOM35" s="122"/>
      <c r="HON35" s="122"/>
      <c r="HOO35" s="122"/>
      <c r="HOP35" s="122"/>
      <c r="HOQ35" s="122"/>
      <c r="HOR35" s="122"/>
      <c r="HOS35" s="37"/>
      <c r="HOT35" s="122"/>
      <c r="HOU35" s="122"/>
      <c r="HOV35" s="122"/>
      <c r="HOW35" s="122"/>
      <c r="HOX35" s="122"/>
      <c r="HOY35" s="122"/>
      <c r="HOZ35" s="122"/>
      <c r="HPA35" s="37"/>
      <c r="HPB35" s="122"/>
      <c r="HPC35" s="122"/>
      <c r="HPD35" s="122"/>
      <c r="HPE35" s="122"/>
      <c r="HPF35" s="122"/>
      <c r="HPG35" s="122"/>
      <c r="HPH35" s="122"/>
      <c r="HPI35" s="37"/>
      <c r="HPJ35" s="122"/>
      <c r="HPK35" s="122"/>
      <c r="HPL35" s="122"/>
      <c r="HPM35" s="122"/>
      <c r="HPN35" s="122"/>
      <c r="HPO35" s="122"/>
      <c r="HPP35" s="122"/>
      <c r="HPQ35" s="37"/>
      <c r="HPR35" s="122"/>
      <c r="HPS35" s="122"/>
      <c r="HPT35" s="122"/>
      <c r="HPU35" s="122"/>
      <c r="HPV35" s="122"/>
      <c r="HPW35" s="122"/>
      <c r="HPX35" s="122"/>
      <c r="HPY35" s="37"/>
      <c r="HPZ35" s="122"/>
      <c r="HQA35" s="122"/>
      <c r="HQB35" s="122"/>
      <c r="HQC35" s="122"/>
      <c r="HQD35" s="122"/>
      <c r="HQE35" s="122"/>
      <c r="HQF35" s="122"/>
      <c r="HQG35" s="37"/>
      <c r="HQH35" s="122"/>
      <c r="HQI35" s="122"/>
      <c r="HQJ35" s="122"/>
      <c r="HQK35" s="122"/>
      <c r="HQL35" s="122"/>
      <c r="HQM35" s="122"/>
      <c r="HQN35" s="122"/>
      <c r="HQO35" s="37"/>
      <c r="HQP35" s="122"/>
      <c r="HQQ35" s="122"/>
      <c r="HQR35" s="122"/>
      <c r="HQS35" s="122"/>
      <c r="HQT35" s="122"/>
      <c r="HQU35" s="122"/>
      <c r="HQV35" s="122"/>
      <c r="HQW35" s="37"/>
      <c r="HQX35" s="122"/>
      <c r="HQY35" s="122"/>
      <c r="HQZ35" s="122"/>
      <c r="HRA35" s="122"/>
      <c r="HRB35" s="122"/>
      <c r="HRC35" s="122"/>
      <c r="HRD35" s="122"/>
      <c r="HRE35" s="37"/>
      <c r="HRF35" s="122"/>
      <c r="HRG35" s="122"/>
      <c r="HRH35" s="122"/>
      <c r="HRI35" s="122"/>
      <c r="HRJ35" s="122"/>
      <c r="HRK35" s="122"/>
      <c r="HRL35" s="122"/>
      <c r="HRM35" s="37"/>
      <c r="HRN35" s="122"/>
      <c r="HRO35" s="122"/>
      <c r="HRP35" s="122"/>
      <c r="HRQ35" s="122"/>
      <c r="HRR35" s="122"/>
      <c r="HRS35" s="122"/>
      <c r="HRT35" s="122"/>
      <c r="HRU35" s="37"/>
      <c r="HRV35" s="122"/>
      <c r="HRW35" s="122"/>
      <c r="HRX35" s="122"/>
      <c r="HRY35" s="122"/>
      <c r="HRZ35" s="122"/>
      <c r="HSA35" s="122"/>
      <c r="HSB35" s="122"/>
      <c r="HSC35" s="37"/>
      <c r="HSD35" s="122"/>
      <c r="HSE35" s="122"/>
      <c r="HSF35" s="122"/>
      <c r="HSG35" s="122"/>
      <c r="HSH35" s="122"/>
      <c r="HSI35" s="122"/>
      <c r="HSJ35" s="122"/>
      <c r="HSK35" s="37"/>
      <c r="HSL35" s="122"/>
      <c r="HSM35" s="122"/>
      <c r="HSN35" s="122"/>
      <c r="HSO35" s="122"/>
      <c r="HSP35" s="122"/>
      <c r="HSQ35" s="122"/>
      <c r="HSR35" s="122"/>
      <c r="HSS35" s="37"/>
      <c r="HST35" s="122"/>
      <c r="HSU35" s="122"/>
      <c r="HSV35" s="122"/>
      <c r="HSW35" s="122"/>
      <c r="HSX35" s="122"/>
      <c r="HSY35" s="122"/>
      <c r="HSZ35" s="122"/>
      <c r="HTA35" s="37"/>
      <c r="HTB35" s="122"/>
      <c r="HTC35" s="122"/>
      <c r="HTD35" s="122"/>
      <c r="HTE35" s="122"/>
      <c r="HTF35" s="122"/>
      <c r="HTG35" s="122"/>
      <c r="HTH35" s="122"/>
      <c r="HTI35" s="37"/>
      <c r="HTJ35" s="122"/>
      <c r="HTK35" s="122"/>
      <c r="HTL35" s="122"/>
      <c r="HTM35" s="122"/>
      <c r="HTN35" s="122"/>
      <c r="HTO35" s="122"/>
      <c r="HTP35" s="122"/>
      <c r="HTQ35" s="37"/>
      <c r="HTR35" s="122"/>
      <c r="HTS35" s="122"/>
      <c r="HTT35" s="122"/>
      <c r="HTU35" s="122"/>
      <c r="HTV35" s="122"/>
      <c r="HTW35" s="122"/>
      <c r="HTX35" s="122"/>
      <c r="HTY35" s="37"/>
      <c r="HTZ35" s="122"/>
      <c r="HUA35" s="122"/>
      <c r="HUB35" s="122"/>
      <c r="HUC35" s="122"/>
      <c r="HUD35" s="122"/>
      <c r="HUE35" s="122"/>
      <c r="HUF35" s="122"/>
      <c r="HUG35" s="37"/>
      <c r="HUH35" s="122"/>
      <c r="HUI35" s="122"/>
      <c r="HUJ35" s="122"/>
      <c r="HUK35" s="122"/>
      <c r="HUL35" s="122"/>
      <c r="HUM35" s="122"/>
      <c r="HUN35" s="122"/>
      <c r="HUO35" s="37"/>
      <c r="HUP35" s="122"/>
      <c r="HUQ35" s="122"/>
      <c r="HUR35" s="122"/>
      <c r="HUS35" s="122"/>
      <c r="HUT35" s="122"/>
      <c r="HUU35" s="122"/>
      <c r="HUV35" s="122"/>
      <c r="HUW35" s="37"/>
      <c r="HUX35" s="122"/>
      <c r="HUY35" s="122"/>
      <c r="HUZ35" s="122"/>
      <c r="HVA35" s="122"/>
      <c r="HVB35" s="122"/>
      <c r="HVC35" s="122"/>
      <c r="HVD35" s="122"/>
      <c r="HVE35" s="37"/>
      <c r="HVF35" s="122"/>
      <c r="HVG35" s="122"/>
      <c r="HVH35" s="122"/>
      <c r="HVI35" s="122"/>
      <c r="HVJ35" s="122"/>
      <c r="HVK35" s="122"/>
      <c r="HVL35" s="122"/>
      <c r="HVM35" s="37"/>
      <c r="HVN35" s="122"/>
      <c r="HVO35" s="122"/>
      <c r="HVP35" s="122"/>
      <c r="HVQ35" s="122"/>
      <c r="HVR35" s="122"/>
      <c r="HVS35" s="122"/>
      <c r="HVT35" s="122"/>
      <c r="HVU35" s="37"/>
      <c r="HVV35" s="122"/>
      <c r="HVW35" s="122"/>
      <c r="HVX35" s="122"/>
      <c r="HVY35" s="122"/>
      <c r="HVZ35" s="122"/>
      <c r="HWA35" s="122"/>
      <c r="HWB35" s="122"/>
      <c r="HWC35" s="37"/>
      <c r="HWD35" s="122"/>
      <c r="HWE35" s="122"/>
      <c r="HWF35" s="122"/>
      <c r="HWG35" s="122"/>
      <c r="HWH35" s="122"/>
      <c r="HWI35" s="122"/>
      <c r="HWJ35" s="122"/>
      <c r="HWK35" s="37"/>
      <c r="HWL35" s="122"/>
      <c r="HWM35" s="122"/>
      <c r="HWN35" s="122"/>
      <c r="HWO35" s="122"/>
      <c r="HWP35" s="122"/>
      <c r="HWQ35" s="122"/>
      <c r="HWR35" s="122"/>
      <c r="HWS35" s="37"/>
      <c r="HWT35" s="122"/>
      <c r="HWU35" s="122"/>
      <c r="HWV35" s="122"/>
      <c r="HWW35" s="122"/>
      <c r="HWX35" s="122"/>
      <c r="HWY35" s="122"/>
      <c r="HWZ35" s="122"/>
      <c r="HXA35" s="37"/>
      <c r="HXB35" s="122"/>
      <c r="HXC35" s="122"/>
      <c r="HXD35" s="122"/>
      <c r="HXE35" s="122"/>
      <c r="HXF35" s="122"/>
      <c r="HXG35" s="122"/>
      <c r="HXH35" s="122"/>
      <c r="HXI35" s="37"/>
      <c r="HXJ35" s="122"/>
      <c r="HXK35" s="122"/>
      <c r="HXL35" s="122"/>
      <c r="HXM35" s="122"/>
      <c r="HXN35" s="122"/>
      <c r="HXO35" s="122"/>
      <c r="HXP35" s="122"/>
      <c r="HXQ35" s="37"/>
      <c r="HXR35" s="122"/>
      <c r="HXS35" s="122"/>
      <c r="HXT35" s="122"/>
      <c r="HXU35" s="122"/>
      <c r="HXV35" s="122"/>
      <c r="HXW35" s="122"/>
      <c r="HXX35" s="122"/>
      <c r="HXY35" s="37"/>
      <c r="HXZ35" s="122"/>
      <c r="HYA35" s="122"/>
      <c r="HYB35" s="122"/>
      <c r="HYC35" s="122"/>
      <c r="HYD35" s="122"/>
      <c r="HYE35" s="122"/>
      <c r="HYF35" s="122"/>
      <c r="HYG35" s="37"/>
      <c r="HYH35" s="122"/>
      <c r="HYI35" s="122"/>
      <c r="HYJ35" s="122"/>
      <c r="HYK35" s="122"/>
      <c r="HYL35" s="122"/>
      <c r="HYM35" s="122"/>
      <c r="HYN35" s="122"/>
      <c r="HYO35" s="37"/>
      <c r="HYP35" s="122"/>
      <c r="HYQ35" s="122"/>
      <c r="HYR35" s="122"/>
      <c r="HYS35" s="122"/>
      <c r="HYT35" s="122"/>
      <c r="HYU35" s="122"/>
      <c r="HYV35" s="122"/>
      <c r="HYW35" s="37"/>
      <c r="HYX35" s="122"/>
      <c r="HYY35" s="122"/>
      <c r="HYZ35" s="122"/>
      <c r="HZA35" s="122"/>
      <c r="HZB35" s="122"/>
      <c r="HZC35" s="122"/>
      <c r="HZD35" s="122"/>
      <c r="HZE35" s="37"/>
      <c r="HZF35" s="122"/>
      <c r="HZG35" s="122"/>
      <c r="HZH35" s="122"/>
      <c r="HZI35" s="122"/>
      <c r="HZJ35" s="122"/>
      <c r="HZK35" s="122"/>
      <c r="HZL35" s="122"/>
      <c r="HZM35" s="37"/>
      <c r="HZN35" s="122"/>
      <c r="HZO35" s="122"/>
      <c r="HZP35" s="122"/>
      <c r="HZQ35" s="122"/>
      <c r="HZR35" s="122"/>
      <c r="HZS35" s="122"/>
      <c r="HZT35" s="122"/>
      <c r="HZU35" s="37"/>
      <c r="HZV35" s="122"/>
      <c r="HZW35" s="122"/>
      <c r="HZX35" s="122"/>
      <c r="HZY35" s="122"/>
      <c r="HZZ35" s="122"/>
      <c r="IAA35" s="122"/>
      <c r="IAB35" s="122"/>
      <c r="IAC35" s="37"/>
      <c r="IAD35" s="122"/>
      <c r="IAE35" s="122"/>
      <c r="IAF35" s="122"/>
      <c r="IAG35" s="122"/>
      <c r="IAH35" s="122"/>
      <c r="IAI35" s="122"/>
      <c r="IAJ35" s="122"/>
      <c r="IAK35" s="37"/>
      <c r="IAL35" s="122"/>
      <c r="IAM35" s="122"/>
      <c r="IAN35" s="122"/>
      <c r="IAO35" s="122"/>
      <c r="IAP35" s="122"/>
      <c r="IAQ35" s="122"/>
      <c r="IAR35" s="122"/>
      <c r="IAS35" s="37"/>
      <c r="IAT35" s="122"/>
      <c r="IAU35" s="122"/>
      <c r="IAV35" s="122"/>
      <c r="IAW35" s="122"/>
      <c r="IAX35" s="122"/>
      <c r="IAY35" s="122"/>
      <c r="IAZ35" s="122"/>
      <c r="IBA35" s="37"/>
      <c r="IBB35" s="122"/>
      <c r="IBC35" s="122"/>
      <c r="IBD35" s="122"/>
      <c r="IBE35" s="122"/>
      <c r="IBF35" s="122"/>
      <c r="IBG35" s="122"/>
      <c r="IBH35" s="122"/>
      <c r="IBI35" s="37"/>
      <c r="IBJ35" s="122"/>
      <c r="IBK35" s="122"/>
      <c r="IBL35" s="122"/>
      <c r="IBM35" s="122"/>
      <c r="IBN35" s="122"/>
      <c r="IBO35" s="122"/>
      <c r="IBP35" s="122"/>
      <c r="IBQ35" s="37"/>
      <c r="IBR35" s="122"/>
      <c r="IBS35" s="122"/>
      <c r="IBT35" s="122"/>
      <c r="IBU35" s="122"/>
      <c r="IBV35" s="122"/>
      <c r="IBW35" s="122"/>
      <c r="IBX35" s="122"/>
      <c r="IBY35" s="37"/>
      <c r="IBZ35" s="122"/>
      <c r="ICA35" s="122"/>
      <c r="ICB35" s="122"/>
      <c r="ICC35" s="122"/>
      <c r="ICD35" s="122"/>
      <c r="ICE35" s="122"/>
      <c r="ICF35" s="122"/>
      <c r="ICG35" s="37"/>
      <c r="ICH35" s="122"/>
      <c r="ICI35" s="122"/>
      <c r="ICJ35" s="122"/>
      <c r="ICK35" s="122"/>
      <c r="ICL35" s="122"/>
      <c r="ICM35" s="122"/>
      <c r="ICN35" s="122"/>
      <c r="ICO35" s="37"/>
      <c r="ICP35" s="122"/>
      <c r="ICQ35" s="122"/>
      <c r="ICR35" s="122"/>
      <c r="ICS35" s="122"/>
      <c r="ICT35" s="122"/>
      <c r="ICU35" s="122"/>
      <c r="ICV35" s="122"/>
      <c r="ICW35" s="37"/>
      <c r="ICX35" s="122"/>
      <c r="ICY35" s="122"/>
      <c r="ICZ35" s="122"/>
      <c r="IDA35" s="122"/>
      <c r="IDB35" s="122"/>
      <c r="IDC35" s="122"/>
      <c r="IDD35" s="122"/>
      <c r="IDE35" s="37"/>
      <c r="IDF35" s="122"/>
      <c r="IDG35" s="122"/>
      <c r="IDH35" s="122"/>
      <c r="IDI35" s="122"/>
      <c r="IDJ35" s="122"/>
      <c r="IDK35" s="122"/>
      <c r="IDL35" s="122"/>
      <c r="IDM35" s="37"/>
      <c r="IDN35" s="122"/>
      <c r="IDO35" s="122"/>
      <c r="IDP35" s="122"/>
      <c r="IDQ35" s="122"/>
      <c r="IDR35" s="122"/>
      <c r="IDS35" s="122"/>
      <c r="IDT35" s="122"/>
      <c r="IDU35" s="37"/>
      <c r="IDV35" s="122"/>
      <c r="IDW35" s="122"/>
      <c r="IDX35" s="122"/>
      <c r="IDY35" s="122"/>
      <c r="IDZ35" s="122"/>
      <c r="IEA35" s="122"/>
      <c r="IEB35" s="122"/>
      <c r="IEC35" s="37"/>
      <c r="IED35" s="122"/>
      <c r="IEE35" s="122"/>
      <c r="IEF35" s="122"/>
      <c r="IEG35" s="122"/>
      <c r="IEH35" s="122"/>
      <c r="IEI35" s="122"/>
      <c r="IEJ35" s="122"/>
      <c r="IEK35" s="37"/>
      <c r="IEL35" s="122"/>
      <c r="IEM35" s="122"/>
      <c r="IEN35" s="122"/>
      <c r="IEO35" s="122"/>
      <c r="IEP35" s="122"/>
      <c r="IEQ35" s="122"/>
      <c r="IER35" s="122"/>
      <c r="IES35" s="37"/>
      <c r="IET35" s="122"/>
      <c r="IEU35" s="122"/>
      <c r="IEV35" s="122"/>
      <c r="IEW35" s="122"/>
      <c r="IEX35" s="122"/>
      <c r="IEY35" s="122"/>
      <c r="IEZ35" s="122"/>
      <c r="IFA35" s="37"/>
      <c r="IFB35" s="122"/>
      <c r="IFC35" s="122"/>
      <c r="IFD35" s="122"/>
      <c r="IFE35" s="122"/>
      <c r="IFF35" s="122"/>
      <c r="IFG35" s="122"/>
      <c r="IFH35" s="122"/>
      <c r="IFI35" s="37"/>
      <c r="IFJ35" s="122"/>
      <c r="IFK35" s="122"/>
      <c r="IFL35" s="122"/>
      <c r="IFM35" s="122"/>
      <c r="IFN35" s="122"/>
      <c r="IFO35" s="122"/>
      <c r="IFP35" s="122"/>
      <c r="IFQ35" s="37"/>
      <c r="IFR35" s="122"/>
      <c r="IFS35" s="122"/>
      <c r="IFT35" s="122"/>
      <c r="IFU35" s="122"/>
      <c r="IFV35" s="122"/>
      <c r="IFW35" s="122"/>
      <c r="IFX35" s="122"/>
      <c r="IFY35" s="37"/>
      <c r="IFZ35" s="122"/>
      <c r="IGA35" s="122"/>
      <c r="IGB35" s="122"/>
      <c r="IGC35" s="122"/>
      <c r="IGD35" s="122"/>
      <c r="IGE35" s="122"/>
      <c r="IGF35" s="122"/>
      <c r="IGG35" s="37"/>
      <c r="IGH35" s="122"/>
      <c r="IGI35" s="122"/>
      <c r="IGJ35" s="122"/>
      <c r="IGK35" s="122"/>
      <c r="IGL35" s="122"/>
      <c r="IGM35" s="122"/>
      <c r="IGN35" s="122"/>
      <c r="IGO35" s="37"/>
      <c r="IGP35" s="122"/>
      <c r="IGQ35" s="122"/>
      <c r="IGR35" s="122"/>
      <c r="IGS35" s="122"/>
      <c r="IGT35" s="122"/>
      <c r="IGU35" s="122"/>
      <c r="IGV35" s="122"/>
      <c r="IGW35" s="37"/>
      <c r="IGX35" s="122"/>
      <c r="IGY35" s="122"/>
      <c r="IGZ35" s="122"/>
      <c r="IHA35" s="122"/>
      <c r="IHB35" s="122"/>
      <c r="IHC35" s="122"/>
      <c r="IHD35" s="122"/>
      <c r="IHE35" s="37"/>
      <c r="IHF35" s="122"/>
      <c r="IHG35" s="122"/>
      <c r="IHH35" s="122"/>
      <c r="IHI35" s="122"/>
      <c r="IHJ35" s="122"/>
      <c r="IHK35" s="122"/>
      <c r="IHL35" s="122"/>
      <c r="IHM35" s="37"/>
      <c r="IHN35" s="122"/>
      <c r="IHO35" s="122"/>
      <c r="IHP35" s="122"/>
      <c r="IHQ35" s="122"/>
      <c r="IHR35" s="122"/>
      <c r="IHS35" s="122"/>
      <c r="IHT35" s="122"/>
      <c r="IHU35" s="37"/>
      <c r="IHV35" s="122"/>
      <c r="IHW35" s="122"/>
      <c r="IHX35" s="122"/>
      <c r="IHY35" s="122"/>
      <c r="IHZ35" s="122"/>
      <c r="IIA35" s="122"/>
      <c r="IIB35" s="122"/>
      <c r="IIC35" s="37"/>
      <c r="IID35" s="122"/>
      <c r="IIE35" s="122"/>
      <c r="IIF35" s="122"/>
      <c r="IIG35" s="122"/>
      <c r="IIH35" s="122"/>
      <c r="III35" s="122"/>
      <c r="IIJ35" s="122"/>
      <c r="IIK35" s="37"/>
      <c r="IIL35" s="122"/>
      <c r="IIM35" s="122"/>
      <c r="IIN35" s="122"/>
      <c r="IIO35" s="122"/>
      <c r="IIP35" s="122"/>
      <c r="IIQ35" s="122"/>
      <c r="IIR35" s="122"/>
      <c r="IIS35" s="37"/>
      <c r="IIT35" s="122"/>
      <c r="IIU35" s="122"/>
      <c r="IIV35" s="122"/>
      <c r="IIW35" s="122"/>
      <c r="IIX35" s="122"/>
      <c r="IIY35" s="122"/>
      <c r="IIZ35" s="122"/>
      <c r="IJA35" s="37"/>
      <c r="IJB35" s="122"/>
      <c r="IJC35" s="122"/>
      <c r="IJD35" s="122"/>
      <c r="IJE35" s="122"/>
      <c r="IJF35" s="122"/>
      <c r="IJG35" s="122"/>
      <c r="IJH35" s="122"/>
      <c r="IJI35" s="37"/>
      <c r="IJJ35" s="122"/>
      <c r="IJK35" s="122"/>
      <c r="IJL35" s="122"/>
      <c r="IJM35" s="122"/>
      <c r="IJN35" s="122"/>
      <c r="IJO35" s="122"/>
      <c r="IJP35" s="122"/>
      <c r="IJQ35" s="37"/>
      <c r="IJR35" s="122"/>
      <c r="IJS35" s="122"/>
      <c r="IJT35" s="122"/>
      <c r="IJU35" s="122"/>
      <c r="IJV35" s="122"/>
      <c r="IJW35" s="122"/>
      <c r="IJX35" s="122"/>
      <c r="IJY35" s="37"/>
      <c r="IJZ35" s="122"/>
      <c r="IKA35" s="122"/>
      <c r="IKB35" s="122"/>
      <c r="IKC35" s="122"/>
      <c r="IKD35" s="122"/>
      <c r="IKE35" s="122"/>
      <c r="IKF35" s="122"/>
      <c r="IKG35" s="37"/>
      <c r="IKH35" s="122"/>
      <c r="IKI35" s="122"/>
      <c r="IKJ35" s="122"/>
      <c r="IKK35" s="122"/>
      <c r="IKL35" s="122"/>
      <c r="IKM35" s="122"/>
      <c r="IKN35" s="122"/>
      <c r="IKO35" s="37"/>
      <c r="IKP35" s="122"/>
      <c r="IKQ35" s="122"/>
      <c r="IKR35" s="122"/>
      <c r="IKS35" s="122"/>
      <c r="IKT35" s="122"/>
      <c r="IKU35" s="122"/>
      <c r="IKV35" s="122"/>
      <c r="IKW35" s="37"/>
      <c r="IKX35" s="122"/>
      <c r="IKY35" s="122"/>
      <c r="IKZ35" s="122"/>
      <c r="ILA35" s="122"/>
      <c r="ILB35" s="122"/>
      <c r="ILC35" s="122"/>
      <c r="ILD35" s="122"/>
      <c r="ILE35" s="37"/>
      <c r="ILF35" s="122"/>
      <c r="ILG35" s="122"/>
      <c r="ILH35" s="122"/>
      <c r="ILI35" s="122"/>
      <c r="ILJ35" s="122"/>
      <c r="ILK35" s="122"/>
      <c r="ILL35" s="122"/>
      <c r="ILM35" s="37"/>
      <c r="ILN35" s="122"/>
      <c r="ILO35" s="122"/>
      <c r="ILP35" s="122"/>
      <c r="ILQ35" s="122"/>
      <c r="ILR35" s="122"/>
      <c r="ILS35" s="122"/>
      <c r="ILT35" s="122"/>
      <c r="ILU35" s="37"/>
      <c r="ILV35" s="122"/>
      <c r="ILW35" s="122"/>
      <c r="ILX35" s="122"/>
      <c r="ILY35" s="122"/>
      <c r="ILZ35" s="122"/>
      <c r="IMA35" s="122"/>
      <c r="IMB35" s="122"/>
      <c r="IMC35" s="37"/>
      <c r="IMD35" s="122"/>
      <c r="IME35" s="122"/>
      <c r="IMF35" s="122"/>
      <c r="IMG35" s="122"/>
      <c r="IMH35" s="122"/>
      <c r="IMI35" s="122"/>
      <c r="IMJ35" s="122"/>
      <c r="IMK35" s="37"/>
      <c r="IML35" s="122"/>
      <c r="IMM35" s="122"/>
      <c r="IMN35" s="122"/>
      <c r="IMO35" s="122"/>
      <c r="IMP35" s="122"/>
      <c r="IMQ35" s="122"/>
      <c r="IMR35" s="122"/>
      <c r="IMS35" s="37"/>
      <c r="IMT35" s="122"/>
      <c r="IMU35" s="122"/>
      <c r="IMV35" s="122"/>
      <c r="IMW35" s="122"/>
      <c r="IMX35" s="122"/>
      <c r="IMY35" s="122"/>
      <c r="IMZ35" s="122"/>
      <c r="INA35" s="37"/>
      <c r="INB35" s="122"/>
      <c r="INC35" s="122"/>
      <c r="IND35" s="122"/>
      <c r="INE35" s="122"/>
      <c r="INF35" s="122"/>
      <c r="ING35" s="122"/>
      <c r="INH35" s="122"/>
      <c r="INI35" s="37"/>
      <c r="INJ35" s="122"/>
      <c r="INK35" s="122"/>
      <c r="INL35" s="122"/>
      <c r="INM35" s="122"/>
      <c r="INN35" s="122"/>
      <c r="INO35" s="122"/>
      <c r="INP35" s="122"/>
      <c r="INQ35" s="37"/>
      <c r="INR35" s="122"/>
      <c r="INS35" s="122"/>
      <c r="INT35" s="122"/>
      <c r="INU35" s="122"/>
      <c r="INV35" s="122"/>
      <c r="INW35" s="122"/>
      <c r="INX35" s="122"/>
      <c r="INY35" s="37"/>
      <c r="INZ35" s="122"/>
      <c r="IOA35" s="122"/>
      <c r="IOB35" s="122"/>
      <c r="IOC35" s="122"/>
      <c r="IOD35" s="122"/>
      <c r="IOE35" s="122"/>
      <c r="IOF35" s="122"/>
      <c r="IOG35" s="37"/>
      <c r="IOH35" s="122"/>
      <c r="IOI35" s="122"/>
      <c r="IOJ35" s="122"/>
      <c r="IOK35" s="122"/>
      <c r="IOL35" s="122"/>
      <c r="IOM35" s="122"/>
      <c r="ION35" s="122"/>
      <c r="IOO35" s="37"/>
      <c r="IOP35" s="122"/>
      <c r="IOQ35" s="122"/>
      <c r="IOR35" s="122"/>
      <c r="IOS35" s="122"/>
      <c r="IOT35" s="122"/>
      <c r="IOU35" s="122"/>
      <c r="IOV35" s="122"/>
      <c r="IOW35" s="37"/>
      <c r="IOX35" s="122"/>
      <c r="IOY35" s="122"/>
      <c r="IOZ35" s="122"/>
      <c r="IPA35" s="122"/>
      <c r="IPB35" s="122"/>
      <c r="IPC35" s="122"/>
      <c r="IPD35" s="122"/>
      <c r="IPE35" s="37"/>
      <c r="IPF35" s="122"/>
      <c r="IPG35" s="122"/>
      <c r="IPH35" s="122"/>
      <c r="IPI35" s="122"/>
      <c r="IPJ35" s="122"/>
      <c r="IPK35" s="122"/>
      <c r="IPL35" s="122"/>
      <c r="IPM35" s="37"/>
      <c r="IPN35" s="122"/>
      <c r="IPO35" s="122"/>
      <c r="IPP35" s="122"/>
      <c r="IPQ35" s="122"/>
      <c r="IPR35" s="122"/>
      <c r="IPS35" s="122"/>
      <c r="IPT35" s="122"/>
      <c r="IPU35" s="37"/>
      <c r="IPV35" s="122"/>
      <c r="IPW35" s="122"/>
      <c r="IPX35" s="122"/>
      <c r="IPY35" s="122"/>
      <c r="IPZ35" s="122"/>
      <c r="IQA35" s="122"/>
      <c r="IQB35" s="122"/>
      <c r="IQC35" s="37"/>
      <c r="IQD35" s="122"/>
      <c r="IQE35" s="122"/>
      <c r="IQF35" s="122"/>
      <c r="IQG35" s="122"/>
      <c r="IQH35" s="122"/>
      <c r="IQI35" s="122"/>
      <c r="IQJ35" s="122"/>
      <c r="IQK35" s="37"/>
      <c r="IQL35" s="122"/>
      <c r="IQM35" s="122"/>
      <c r="IQN35" s="122"/>
      <c r="IQO35" s="122"/>
      <c r="IQP35" s="122"/>
      <c r="IQQ35" s="122"/>
      <c r="IQR35" s="122"/>
      <c r="IQS35" s="37"/>
      <c r="IQT35" s="122"/>
      <c r="IQU35" s="122"/>
      <c r="IQV35" s="122"/>
      <c r="IQW35" s="122"/>
      <c r="IQX35" s="122"/>
      <c r="IQY35" s="122"/>
      <c r="IQZ35" s="122"/>
      <c r="IRA35" s="37"/>
      <c r="IRB35" s="122"/>
      <c r="IRC35" s="122"/>
      <c r="IRD35" s="122"/>
      <c r="IRE35" s="122"/>
      <c r="IRF35" s="122"/>
      <c r="IRG35" s="122"/>
      <c r="IRH35" s="122"/>
      <c r="IRI35" s="37"/>
      <c r="IRJ35" s="122"/>
      <c r="IRK35" s="122"/>
      <c r="IRL35" s="122"/>
      <c r="IRM35" s="122"/>
      <c r="IRN35" s="122"/>
      <c r="IRO35" s="122"/>
      <c r="IRP35" s="122"/>
      <c r="IRQ35" s="37"/>
      <c r="IRR35" s="122"/>
      <c r="IRS35" s="122"/>
      <c r="IRT35" s="122"/>
      <c r="IRU35" s="122"/>
      <c r="IRV35" s="122"/>
      <c r="IRW35" s="122"/>
      <c r="IRX35" s="122"/>
      <c r="IRY35" s="37"/>
      <c r="IRZ35" s="122"/>
      <c r="ISA35" s="122"/>
      <c r="ISB35" s="122"/>
      <c r="ISC35" s="122"/>
      <c r="ISD35" s="122"/>
      <c r="ISE35" s="122"/>
      <c r="ISF35" s="122"/>
      <c r="ISG35" s="37"/>
      <c r="ISH35" s="122"/>
      <c r="ISI35" s="122"/>
      <c r="ISJ35" s="122"/>
      <c r="ISK35" s="122"/>
      <c r="ISL35" s="122"/>
      <c r="ISM35" s="122"/>
      <c r="ISN35" s="122"/>
      <c r="ISO35" s="37"/>
      <c r="ISP35" s="122"/>
      <c r="ISQ35" s="122"/>
      <c r="ISR35" s="122"/>
      <c r="ISS35" s="122"/>
      <c r="IST35" s="122"/>
      <c r="ISU35" s="122"/>
      <c r="ISV35" s="122"/>
      <c r="ISW35" s="37"/>
      <c r="ISX35" s="122"/>
      <c r="ISY35" s="122"/>
      <c r="ISZ35" s="122"/>
      <c r="ITA35" s="122"/>
      <c r="ITB35" s="122"/>
      <c r="ITC35" s="122"/>
      <c r="ITD35" s="122"/>
      <c r="ITE35" s="37"/>
      <c r="ITF35" s="122"/>
      <c r="ITG35" s="122"/>
      <c r="ITH35" s="122"/>
      <c r="ITI35" s="122"/>
      <c r="ITJ35" s="122"/>
      <c r="ITK35" s="122"/>
      <c r="ITL35" s="122"/>
      <c r="ITM35" s="37"/>
      <c r="ITN35" s="122"/>
      <c r="ITO35" s="122"/>
      <c r="ITP35" s="122"/>
      <c r="ITQ35" s="122"/>
      <c r="ITR35" s="122"/>
      <c r="ITS35" s="122"/>
      <c r="ITT35" s="122"/>
      <c r="ITU35" s="37"/>
      <c r="ITV35" s="122"/>
      <c r="ITW35" s="122"/>
      <c r="ITX35" s="122"/>
      <c r="ITY35" s="122"/>
      <c r="ITZ35" s="122"/>
      <c r="IUA35" s="122"/>
      <c r="IUB35" s="122"/>
      <c r="IUC35" s="37"/>
      <c r="IUD35" s="122"/>
      <c r="IUE35" s="122"/>
      <c r="IUF35" s="122"/>
      <c r="IUG35" s="122"/>
      <c r="IUH35" s="122"/>
      <c r="IUI35" s="122"/>
      <c r="IUJ35" s="122"/>
      <c r="IUK35" s="37"/>
      <c r="IUL35" s="122"/>
      <c r="IUM35" s="122"/>
      <c r="IUN35" s="122"/>
      <c r="IUO35" s="122"/>
      <c r="IUP35" s="122"/>
      <c r="IUQ35" s="122"/>
      <c r="IUR35" s="122"/>
      <c r="IUS35" s="37"/>
      <c r="IUT35" s="122"/>
      <c r="IUU35" s="122"/>
      <c r="IUV35" s="122"/>
      <c r="IUW35" s="122"/>
      <c r="IUX35" s="122"/>
      <c r="IUY35" s="122"/>
      <c r="IUZ35" s="122"/>
      <c r="IVA35" s="37"/>
      <c r="IVB35" s="122"/>
      <c r="IVC35" s="122"/>
      <c r="IVD35" s="122"/>
      <c r="IVE35" s="122"/>
      <c r="IVF35" s="122"/>
      <c r="IVG35" s="122"/>
      <c r="IVH35" s="122"/>
      <c r="IVI35" s="37"/>
      <c r="IVJ35" s="122"/>
      <c r="IVK35" s="122"/>
      <c r="IVL35" s="122"/>
      <c r="IVM35" s="122"/>
      <c r="IVN35" s="122"/>
      <c r="IVO35" s="122"/>
      <c r="IVP35" s="122"/>
      <c r="IVQ35" s="37"/>
      <c r="IVR35" s="122"/>
      <c r="IVS35" s="122"/>
      <c r="IVT35" s="122"/>
      <c r="IVU35" s="122"/>
      <c r="IVV35" s="122"/>
      <c r="IVW35" s="122"/>
      <c r="IVX35" s="122"/>
      <c r="IVY35" s="37"/>
      <c r="IVZ35" s="122"/>
      <c r="IWA35" s="122"/>
      <c r="IWB35" s="122"/>
      <c r="IWC35" s="122"/>
      <c r="IWD35" s="122"/>
      <c r="IWE35" s="122"/>
      <c r="IWF35" s="122"/>
      <c r="IWG35" s="37"/>
      <c r="IWH35" s="122"/>
      <c r="IWI35" s="122"/>
      <c r="IWJ35" s="122"/>
      <c r="IWK35" s="122"/>
      <c r="IWL35" s="122"/>
      <c r="IWM35" s="122"/>
      <c r="IWN35" s="122"/>
      <c r="IWO35" s="37"/>
      <c r="IWP35" s="122"/>
      <c r="IWQ35" s="122"/>
      <c r="IWR35" s="122"/>
      <c r="IWS35" s="122"/>
      <c r="IWT35" s="122"/>
      <c r="IWU35" s="122"/>
      <c r="IWV35" s="122"/>
      <c r="IWW35" s="37"/>
      <c r="IWX35" s="122"/>
      <c r="IWY35" s="122"/>
      <c r="IWZ35" s="122"/>
      <c r="IXA35" s="122"/>
      <c r="IXB35" s="122"/>
      <c r="IXC35" s="122"/>
      <c r="IXD35" s="122"/>
      <c r="IXE35" s="37"/>
      <c r="IXF35" s="122"/>
      <c r="IXG35" s="122"/>
      <c r="IXH35" s="122"/>
      <c r="IXI35" s="122"/>
      <c r="IXJ35" s="122"/>
      <c r="IXK35" s="122"/>
      <c r="IXL35" s="122"/>
      <c r="IXM35" s="37"/>
      <c r="IXN35" s="122"/>
      <c r="IXO35" s="122"/>
      <c r="IXP35" s="122"/>
      <c r="IXQ35" s="122"/>
      <c r="IXR35" s="122"/>
      <c r="IXS35" s="122"/>
      <c r="IXT35" s="122"/>
      <c r="IXU35" s="37"/>
      <c r="IXV35" s="122"/>
      <c r="IXW35" s="122"/>
      <c r="IXX35" s="122"/>
      <c r="IXY35" s="122"/>
      <c r="IXZ35" s="122"/>
      <c r="IYA35" s="122"/>
      <c r="IYB35" s="122"/>
      <c r="IYC35" s="37"/>
      <c r="IYD35" s="122"/>
      <c r="IYE35" s="122"/>
      <c r="IYF35" s="122"/>
      <c r="IYG35" s="122"/>
      <c r="IYH35" s="122"/>
      <c r="IYI35" s="122"/>
      <c r="IYJ35" s="122"/>
      <c r="IYK35" s="37"/>
      <c r="IYL35" s="122"/>
      <c r="IYM35" s="122"/>
      <c r="IYN35" s="122"/>
      <c r="IYO35" s="122"/>
      <c r="IYP35" s="122"/>
      <c r="IYQ35" s="122"/>
      <c r="IYR35" s="122"/>
      <c r="IYS35" s="37"/>
      <c r="IYT35" s="122"/>
      <c r="IYU35" s="122"/>
      <c r="IYV35" s="122"/>
      <c r="IYW35" s="122"/>
      <c r="IYX35" s="122"/>
      <c r="IYY35" s="122"/>
      <c r="IYZ35" s="122"/>
      <c r="IZA35" s="37"/>
      <c r="IZB35" s="122"/>
      <c r="IZC35" s="122"/>
      <c r="IZD35" s="122"/>
      <c r="IZE35" s="122"/>
      <c r="IZF35" s="122"/>
      <c r="IZG35" s="122"/>
      <c r="IZH35" s="122"/>
      <c r="IZI35" s="37"/>
      <c r="IZJ35" s="122"/>
      <c r="IZK35" s="122"/>
      <c r="IZL35" s="122"/>
      <c r="IZM35" s="122"/>
      <c r="IZN35" s="122"/>
      <c r="IZO35" s="122"/>
      <c r="IZP35" s="122"/>
      <c r="IZQ35" s="37"/>
      <c r="IZR35" s="122"/>
      <c r="IZS35" s="122"/>
      <c r="IZT35" s="122"/>
      <c r="IZU35" s="122"/>
      <c r="IZV35" s="122"/>
      <c r="IZW35" s="122"/>
      <c r="IZX35" s="122"/>
      <c r="IZY35" s="37"/>
      <c r="IZZ35" s="122"/>
      <c r="JAA35" s="122"/>
      <c r="JAB35" s="122"/>
      <c r="JAC35" s="122"/>
      <c r="JAD35" s="122"/>
      <c r="JAE35" s="122"/>
      <c r="JAF35" s="122"/>
      <c r="JAG35" s="37"/>
      <c r="JAH35" s="122"/>
      <c r="JAI35" s="122"/>
      <c r="JAJ35" s="122"/>
      <c r="JAK35" s="122"/>
      <c r="JAL35" s="122"/>
      <c r="JAM35" s="122"/>
      <c r="JAN35" s="122"/>
      <c r="JAO35" s="37"/>
      <c r="JAP35" s="122"/>
      <c r="JAQ35" s="122"/>
      <c r="JAR35" s="122"/>
      <c r="JAS35" s="122"/>
      <c r="JAT35" s="122"/>
      <c r="JAU35" s="122"/>
      <c r="JAV35" s="122"/>
      <c r="JAW35" s="37"/>
      <c r="JAX35" s="122"/>
      <c r="JAY35" s="122"/>
      <c r="JAZ35" s="122"/>
      <c r="JBA35" s="122"/>
      <c r="JBB35" s="122"/>
      <c r="JBC35" s="122"/>
      <c r="JBD35" s="122"/>
      <c r="JBE35" s="37"/>
      <c r="JBF35" s="122"/>
      <c r="JBG35" s="122"/>
      <c r="JBH35" s="122"/>
      <c r="JBI35" s="122"/>
      <c r="JBJ35" s="122"/>
      <c r="JBK35" s="122"/>
      <c r="JBL35" s="122"/>
      <c r="JBM35" s="37"/>
      <c r="JBN35" s="122"/>
      <c r="JBO35" s="122"/>
      <c r="JBP35" s="122"/>
      <c r="JBQ35" s="122"/>
      <c r="JBR35" s="122"/>
      <c r="JBS35" s="122"/>
      <c r="JBT35" s="122"/>
      <c r="JBU35" s="37"/>
      <c r="JBV35" s="122"/>
      <c r="JBW35" s="122"/>
      <c r="JBX35" s="122"/>
      <c r="JBY35" s="122"/>
      <c r="JBZ35" s="122"/>
      <c r="JCA35" s="122"/>
      <c r="JCB35" s="122"/>
      <c r="JCC35" s="37"/>
      <c r="JCD35" s="122"/>
      <c r="JCE35" s="122"/>
      <c r="JCF35" s="122"/>
      <c r="JCG35" s="122"/>
      <c r="JCH35" s="122"/>
      <c r="JCI35" s="122"/>
      <c r="JCJ35" s="122"/>
      <c r="JCK35" s="37"/>
      <c r="JCL35" s="122"/>
      <c r="JCM35" s="122"/>
      <c r="JCN35" s="122"/>
      <c r="JCO35" s="122"/>
      <c r="JCP35" s="122"/>
      <c r="JCQ35" s="122"/>
      <c r="JCR35" s="122"/>
      <c r="JCS35" s="37"/>
      <c r="JCT35" s="122"/>
      <c r="JCU35" s="122"/>
      <c r="JCV35" s="122"/>
      <c r="JCW35" s="122"/>
      <c r="JCX35" s="122"/>
      <c r="JCY35" s="122"/>
      <c r="JCZ35" s="122"/>
      <c r="JDA35" s="37"/>
      <c r="JDB35" s="122"/>
      <c r="JDC35" s="122"/>
      <c r="JDD35" s="122"/>
      <c r="JDE35" s="122"/>
      <c r="JDF35" s="122"/>
      <c r="JDG35" s="122"/>
      <c r="JDH35" s="122"/>
      <c r="JDI35" s="37"/>
      <c r="JDJ35" s="122"/>
      <c r="JDK35" s="122"/>
      <c r="JDL35" s="122"/>
      <c r="JDM35" s="122"/>
      <c r="JDN35" s="122"/>
      <c r="JDO35" s="122"/>
      <c r="JDP35" s="122"/>
      <c r="JDQ35" s="37"/>
      <c r="JDR35" s="122"/>
      <c r="JDS35" s="122"/>
      <c r="JDT35" s="122"/>
      <c r="JDU35" s="122"/>
      <c r="JDV35" s="122"/>
      <c r="JDW35" s="122"/>
      <c r="JDX35" s="122"/>
      <c r="JDY35" s="37"/>
      <c r="JDZ35" s="122"/>
      <c r="JEA35" s="122"/>
      <c r="JEB35" s="122"/>
      <c r="JEC35" s="122"/>
      <c r="JED35" s="122"/>
      <c r="JEE35" s="122"/>
      <c r="JEF35" s="122"/>
      <c r="JEG35" s="37"/>
      <c r="JEH35" s="122"/>
      <c r="JEI35" s="122"/>
      <c r="JEJ35" s="122"/>
      <c r="JEK35" s="122"/>
      <c r="JEL35" s="122"/>
      <c r="JEM35" s="122"/>
      <c r="JEN35" s="122"/>
      <c r="JEO35" s="37"/>
      <c r="JEP35" s="122"/>
      <c r="JEQ35" s="122"/>
      <c r="JER35" s="122"/>
      <c r="JES35" s="122"/>
      <c r="JET35" s="122"/>
      <c r="JEU35" s="122"/>
      <c r="JEV35" s="122"/>
      <c r="JEW35" s="37"/>
      <c r="JEX35" s="122"/>
      <c r="JEY35" s="122"/>
      <c r="JEZ35" s="122"/>
      <c r="JFA35" s="122"/>
      <c r="JFB35" s="122"/>
      <c r="JFC35" s="122"/>
      <c r="JFD35" s="122"/>
      <c r="JFE35" s="37"/>
      <c r="JFF35" s="122"/>
      <c r="JFG35" s="122"/>
      <c r="JFH35" s="122"/>
      <c r="JFI35" s="122"/>
      <c r="JFJ35" s="122"/>
      <c r="JFK35" s="122"/>
      <c r="JFL35" s="122"/>
      <c r="JFM35" s="37"/>
      <c r="JFN35" s="122"/>
      <c r="JFO35" s="122"/>
      <c r="JFP35" s="122"/>
      <c r="JFQ35" s="122"/>
      <c r="JFR35" s="122"/>
      <c r="JFS35" s="122"/>
      <c r="JFT35" s="122"/>
      <c r="JFU35" s="37"/>
      <c r="JFV35" s="122"/>
      <c r="JFW35" s="122"/>
      <c r="JFX35" s="122"/>
      <c r="JFY35" s="122"/>
      <c r="JFZ35" s="122"/>
      <c r="JGA35" s="122"/>
      <c r="JGB35" s="122"/>
      <c r="JGC35" s="37"/>
      <c r="JGD35" s="122"/>
      <c r="JGE35" s="122"/>
      <c r="JGF35" s="122"/>
      <c r="JGG35" s="122"/>
      <c r="JGH35" s="122"/>
      <c r="JGI35" s="122"/>
      <c r="JGJ35" s="122"/>
      <c r="JGK35" s="37"/>
      <c r="JGL35" s="122"/>
      <c r="JGM35" s="122"/>
      <c r="JGN35" s="122"/>
      <c r="JGO35" s="122"/>
      <c r="JGP35" s="122"/>
      <c r="JGQ35" s="122"/>
      <c r="JGR35" s="122"/>
      <c r="JGS35" s="37"/>
      <c r="JGT35" s="122"/>
      <c r="JGU35" s="122"/>
      <c r="JGV35" s="122"/>
      <c r="JGW35" s="122"/>
      <c r="JGX35" s="122"/>
      <c r="JGY35" s="122"/>
      <c r="JGZ35" s="122"/>
      <c r="JHA35" s="37"/>
      <c r="JHB35" s="122"/>
      <c r="JHC35" s="122"/>
      <c r="JHD35" s="122"/>
      <c r="JHE35" s="122"/>
      <c r="JHF35" s="122"/>
      <c r="JHG35" s="122"/>
      <c r="JHH35" s="122"/>
      <c r="JHI35" s="37"/>
      <c r="JHJ35" s="122"/>
      <c r="JHK35" s="122"/>
      <c r="JHL35" s="122"/>
      <c r="JHM35" s="122"/>
      <c r="JHN35" s="122"/>
      <c r="JHO35" s="122"/>
      <c r="JHP35" s="122"/>
      <c r="JHQ35" s="37"/>
      <c r="JHR35" s="122"/>
      <c r="JHS35" s="122"/>
      <c r="JHT35" s="122"/>
      <c r="JHU35" s="122"/>
      <c r="JHV35" s="122"/>
      <c r="JHW35" s="122"/>
      <c r="JHX35" s="122"/>
      <c r="JHY35" s="37"/>
      <c r="JHZ35" s="122"/>
      <c r="JIA35" s="122"/>
      <c r="JIB35" s="122"/>
      <c r="JIC35" s="122"/>
      <c r="JID35" s="122"/>
      <c r="JIE35" s="122"/>
      <c r="JIF35" s="122"/>
      <c r="JIG35" s="37"/>
      <c r="JIH35" s="122"/>
      <c r="JII35" s="122"/>
      <c r="JIJ35" s="122"/>
      <c r="JIK35" s="122"/>
      <c r="JIL35" s="122"/>
      <c r="JIM35" s="122"/>
      <c r="JIN35" s="122"/>
      <c r="JIO35" s="37"/>
      <c r="JIP35" s="122"/>
      <c r="JIQ35" s="122"/>
      <c r="JIR35" s="122"/>
      <c r="JIS35" s="122"/>
      <c r="JIT35" s="122"/>
      <c r="JIU35" s="122"/>
      <c r="JIV35" s="122"/>
      <c r="JIW35" s="37"/>
      <c r="JIX35" s="122"/>
      <c r="JIY35" s="122"/>
      <c r="JIZ35" s="122"/>
      <c r="JJA35" s="122"/>
      <c r="JJB35" s="122"/>
      <c r="JJC35" s="122"/>
      <c r="JJD35" s="122"/>
      <c r="JJE35" s="37"/>
      <c r="JJF35" s="122"/>
      <c r="JJG35" s="122"/>
      <c r="JJH35" s="122"/>
      <c r="JJI35" s="122"/>
      <c r="JJJ35" s="122"/>
      <c r="JJK35" s="122"/>
      <c r="JJL35" s="122"/>
      <c r="JJM35" s="37"/>
      <c r="JJN35" s="122"/>
      <c r="JJO35" s="122"/>
      <c r="JJP35" s="122"/>
      <c r="JJQ35" s="122"/>
      <c r="JJR35" s="122"/>
      <c r="JJS35" s="122"/>
      <c r="JJT35" s="122"/>
      <c r="JJU35" s="37"/>
      <c r="JJV35" s="122"/>
      <c r="JJW35" s="122"/>
      <c r="JJX35" s="122"/>
      <c r="JJY35" s="122"/>
      <c r="JJZ35" s="122"/>
      <c r="JKA35" s="122"/>
      <c r="JKB35" s="122"/>
      <c r="JKC35" s="37"/>
      <c r="JKD35" s="122"/>
      <c r="JKE35" s="122"/>
      <c r="JKF35" s="122"/>
      <c r="JKG35" s="122"/>
      <c r="JKH35" s="122"/>
      <c r="JKI35" s="122"/>
      <c r="JKJ35" s="122"/>
      <c r="JKK35" s="37"/>
      <c r="JKL35" s="122"/>
      <c r="JKM35" s="122"/>
      <c r="JKN35" s="122"/>
      <c r="JKO35" s="122"/>
      <c r="JKP35" s="122"/>
      <c r="JKQ35" s="122"/>
      <c r="JKR35" s="122"/>
      <c r="JKS35" s="37"/>
      <c r="JKT35" s="122"/>
      <c r="JKU35" s="122"/>
      <c r="JKV35" s="122"/>
      <c r="JKW35" s="122"/>
      <c r="JKX35" s="122"/>
      <c r="JKY35" s="122"/>
      <c r="JKZ35" s="122"/>
      <c r="JLA35" s="37"/>
      <c r="JLB35" s="122"/>
      <c r="JLC35" s="122"/>
      <c r="JLD35" s="122"/>
      <c r="JLE35" s="122"/>
      <c r="JLF35" s="122"/>
      <c r="JLG35" s="122"/>
      <c r="JLH35" s="122"/>
      <c r="JLI35" s="37"/>
      <c r="JLJ35" s="122"/>
      <c r="JLK35" s="122"/>
      <c r="JLL35" s="122"/>
      <c r="JLM35" s="122"/>
      <c r="JLN35" s="122"/>
      <c r="JLO35" s="122"/>
      <c r="JLP35" s="122"/>
      <c r="JLQ35" s="37"/>
      <c r="JLR35" s="122"/>
      <c r="JLS35" s="122"/>
      <c r="JLT35" s="122"/>
      <c r="JLU35" s="122"/>
      <c r="JLV35" s="122"/>
      <c r="JLW35" s="122"/>
      <c r="JLX35" s="122"/>
      <c r="JLY35" s="37"/>
      <c r="JLZ35" s="122"/>
      <c r="JMA35" s="122"/>
      <c r="JMB35" s="122"/>
      <c r="JMC35" s="122"/>
      <c r="JMD35" s="122"/>
      <c r="JME35" s="122"/>
      <c r="JMF35" s="122"/>
      <c r="JMG35" s="37"/>
      <c r="JMH35" s="122"/>
      <c r="JMI35" s="122"/>
      <c r="JMJ35" s="122"/>
      <c r="JMK35" s="122"/>
      <c r="JML35" s="122"/>
      <c r="JMM35" s="122"/>
      <c r="JMN35" s="122"/>
      <c r="JMO35" s="37"/>
      <c r="JMP35" s="122"/>
      <c r="JMQ35" s="122"/>
      <c r="JMR35" s="122"/>
      <c r="JMS35" s="122"/>
      <c r="JMT35" s="122"/>
      <c r="JMU35" s="122"/>
      <c r="JMV35" s="122"/>
      <c r="JMW35" s="37"/>
      <c r="JMX35" s="122"/>
      <c r="JMY35" s="122"/>
      <c r="JMZ35" s="122"/>
      <c r="JNA35" s="122"/>
      <c r="JNB35" s="122"/>
      <c r="JNC35" s="122"/>
      <c r="JND35" s="122"/>
      <c r="JNE35" s="37"/>
      <c r="JNF35" s="122"/>
      <c r="JNG35" s="122"/>
      <c r="JNH35" s="122"/>
      <c r="JNI35" s="122"/>
      <c r="JNJ35" s="122"/>
      <c r="JNK35" s="122"/>
      <c r="JNL35" s="122"/>
      <c r="JNM35" s="37"/>
      <c r="JNN35" s="122"/>
      <c r="JNO35" s="122"/>
      <c r="JNP35" s="122"/>
      <c r="JNQ35" s="122"/>
      <c r="JNR35" s="122"/>
      <c r="JNS35" s="122"/>
      <c r="JNT35" s="122"/>
      <c r="JNU35" s="37"/>
      <c r="JNV35" s="122"/>
      <c r="JNW35" s="122"/>
      <c r="JNX35" s="122"/>
      <c r="JNY35" s="122"/>
      <c r="JNZ35" s="122"/>
      <c r="JOA35" s="122"/>
      <c r="JOB35" s="122"/>
      <c r="JOC35" s="37"/>
      <c r="JOD35" s="122"/>
      <c r="JOE35" s="122"/>
      <c r="JOF35" s="122"/>
      <c r="JOG35" s="122"/>
      <c r="JOH35" s="122"/>
      <c r="JOI35" s="122"/>
      <c r="JOJ35" s="122"/>
      <c r="JOK35" s="37"/>
      <c r="JOL35" s="122"/>
      <c r="JOM35" s="122"/>
      <c r="JON35" s="122"/>
      <c r="JOO35" s="122"/>
      <c r="JOP35" s="122"/>
      <c r="JOQ35" s="122"/>
      <c r="JOR35" s="122"/>
      <c r="JOS35" s="37"/>
      <c r="JOT35" s="122"/>
      <c r="JOU35" s="122"/>
      <c r="JOV35" s="122"/>
      <c r="JOW35" s="122"/>
      <c r="JOX35" s="122"/>
      <c r="JOY35" s="122"/>
      <c r="JOZ35" s="122"/>
      <c r="JPA35" s="37"/>
      <c r="JPB35" s="122"/>
      <c r="JPC35" s="122"/>
      <c r="JPD35" s="122"/>
      <c r="JPE35" s="122"/>
      <c r="JPF35" s="122"/>
      <c r="JPG35" s="122"/>
      <c r="JPH35" s="122"/>
      <c r="JPI35" s="37"/>
      <c r="JPJ35" s="122"/>
      <c r="JPK35" s="122"/>
      <c r="JPL35" s="122"/>
      <c r="JPM35" s="122"/>
      <c r="JPN35" s="122"/>
      <c r="JPO35" s="122"/>
      <c r="JPP35" s="122"/>
      <c r="JPQ35" s="37"/>
      <c r="JPR35" s="122"/>
      <c r="JPS35" s="122"/>
      <c r="JPT35" s="122"/>
      <c r="JPU35" s="122"/>
      <c r="JPV35" s="122"/>
      <c r="JPW35" s="122"/>
      <c r="JPX35" s="122"/>
      <c r="JPY35" s="37"/>
      <c r="JPZ35" s="122"/>
      <c r="JQA35" s="122"/>
      <c r="JQB35" s="122"/>
      <c r="JQC35" s="122"/>
      <c r="JQD35" s="122"/>
      <c r="JQE35" s="122"/>
      <c r="JQF35" s="122"/>
      <c r="JQG35" s="37"/>
      <c r="JQH35" s="122"/>
      <c r="JQI35" s="122"/>
      <c r="JQJ35" s="122"/>
      <c r="JQK35" s="122"/>
      <c r="JQL35" s="122"/>
      <c r="JQM35" s="122"/>
      <c r="JQN35" s="122"/>
      <c r="JQO35" s="37"/>
      <c r="JQP35" s="122"/>
      <c r="JQQ35" s="122"/>
      <c r="JQR35" s="122"/>
      <c r="JQS35" s="122"/>
      <c r="JQT35" s="122"/>
      <c r="JQU35" s="122"/>
      <c r="JQV35" s="122"/>
      <c r="JQW35" s="37"/>
      <c r="JQX35" s="122"/>
      <c r="JQY35" s="122"/>
      <c r="JQZ35" s="122"/>
      <c r="JRA35" s="122"/>
      <c r="JRB35" s="122"/>
      <c r="JRC35" s="122"/>
      <c r="JRD35" s="122"/>
      <c r="JRE35" s="37"/>
      <c r="JRF35" s="122"/>
      <c r="JRG35" s="122"/>
      <c r="JRH35" s="122"/>
      <c r="JRI35" s="122"/>
      <c r="JRJ35" s="122"/>
      <c r="JRK35" s="122"/>
      <c r="JRL35" s="122"/>
      <c r="JRM35" s="37"/>
      <c r="JRN35" s="122"/>
      <c r="JRO35" s="122"/>
      <c r="JRP35" s="122"/>
      <c r="JRQ35" s="122"/>
      <c r="JRR35" s="122"/>
      <c r="JRS35" s="122"/>
      <c r="JRT35" s="122"/>
      <c r="JRU35" s="37"/>
      <c r="JRV35" s="122"/>
      <c r="JRW35" s="122"/>
      <c r="JRX35" s="122"/>
      <c r="JRY35" s="122"/>
      <c r="JRZ35" s="122"/>
      <c r="JSA35" s="122"/>
      <c r="JSB35" s="122"/>
      <c r="JSC35" s="37"/>
      <c r="JSD35" s="122"/>
      <c r="JSE35" s="122"/>
      <c r="JSF35" s="122"/>
      <c r="JSG35" s="122"/>
      <c r="JSH35" s="122"/>
      <c r="JSI35" s="122"/>
      <c r="JSJ35" s="122"/>
      <c r="JSK35" s="37"/>
      <c r="JSL35" s="122"/>
      <c r="JSM35" s="122"/>
      <c r="JSN35" s="122"/>
      <c r="JSO35" s="122"/>
      <c r="JSP35" s="122"/>
      <c r="JSQ35" s="122"/>
      <c r="JSR35" s="122"/>
      <c r="JSS35" s="37"/>
      <c r="JST35" s="122"/>
      <c r="JSU35" s="122"/>
      <c r="JSV35" s="122"/>
      <c r="JSW35" s="122"/>
      <c r="JSX35" s="122"/>
      <c r="JSY35" s="122"/>
      <c r="JSZ35" s="122"/>
      <c r="JTA35" s="37"/>
      <c r="JTB35" s="122"/>
      <c r="JTC35" s="122"/>
      <c r="JTD35" s="122"/>
      <c r="JTE35" s="122"/>
      <c r="JTF35" s="122"/>
      <c r="JTG35" s="122"/>
      <c r="JTH35" s="122"/>
      <c r="JTI35" s="37"/>
      <c r="JTJ35" s="122"/>
      <c r="JTK35" s="122"/>
      <c r="JTL35" s="122"/>
      <c r="JTM35" s="122"/>
      <c r="JTN35" s="122"/>
      <c r="JTO35" s="122"/>
      <c r="JTP35" s="122"/>
      <c r="JTQ35" s="37"/>
      <c r="JTR35" s="122"/>
      <c r="JTS35" s="122"/>
      <c r="JTT35" s="122"/>
      <c r="JTU35" s="122"/>
      <c r="JTV35" s="122"/>
      <c r="JTW35" s="122"/>
      <c r="JTX35" s="122"/>
      <c r="JTY35" s="37"/>
      <c r="JTZ35" s="122"/>
      <c r="JUA35" s="122"/>
      <c r="JUB35" s="122"/>
      <c r="JUC35" s="122"/>
      <c r="JUD35" s="122"/>
      <c r="JUE35" s="122"/>
      <c r="JUF35" s="122"/>
      <c r="JUG35" s="37"/>
      <c r="JUH35" s="122"/>
      <c r="JUI35" s="122"/>
      <c r="JUJ35" s="122"/>
      <c r="JUK35" s="122"/>
      <c r="JUL35" s="122"/>
      <c r="JUM35" s="122"/>
      <c r="JUN35" s="122"/>
      <c r="JUO35" s="37"/>
      <c r="JUP35" s="122"/>
      <c r="JUQ35" s="122"/>
      <c r="JUR35" s="122"/>
      <c r="JUS35" s="122"/>
      <c r="JUT35" s="122"/>
      <c r="JUU35" s="122"/>
      <c r="JUV35" s="122"/>
      <c r="JUW35" s="37"/>
      <c r="JUX35" s="122"/>
      <c r="JUY35" s="122"/>
      <c r="JUZ35" s="122"/>
      <c r="JVA35" s="122"/>
      <c r="JVB35" s="122"/>
      <c r="JVC35" s="122"/>
      <c r="JVD35" s="122"/>
      <c r="JVE35" s="37"/>
      <c r="JVF35" s="122"/>
      <c r="JVG35" s="122"/>
      <c r="JVH35" s="122"/>
      <c r="JVI35" s="122"/>
      <c r="JVJ35" s="122"/>
      <c r="JVK35" s="122"/>
      <c r="JVL35" s="122"/>
      <c r="JVM35" s="37"/>
      <c r="JVN35" s="122"/>
      <c r="JVO35" s="122"/>
      <c r="JVP35" s="122"/>
      <c r="JVQ35" s="122"/>
      <c r="JVR35" s="122"/>
      <c r="JVS35" s="122"/>
      <c r="JVT35" s="122"/>
      <c r="JVU35" s="37"/>
      <c r="JVV35" s="122"/>
      <c r="JVW35" s="122"/>
      <c r="JVX35" s="122"/>
      <c r="JVY35" s="122"/>
      <c r="JVZ35" s="122"/>
      <c r="JWA35" s="122"/>
      <c r="JWB35" s="122"/>
      <c r="JWC35" s="37"/>
      <c r="JWD35" s="122"/>
      <c r="JWE35" s="122"/>
      <c r="JWF35" s="122"/>
      <c r="JWG35" s="122"/>
      <c r="JWH35" s="122"/>
      <c r="JWI35" s="122"/>
      <c r="JWJ35" s="122"/>
      <c r="JWK35" s="37"/>
      <c r="JWL35" s="122"/>
      <c r="JWM35" s="122"/>
      <c r="JWN35" s="122"/>
      <c r="JWO35" s="122"/>
      <c r="JWP35" s="122"/>
      <c r="JWQ35" s="122"/>
      <c r="JWR35" s="122"/>
      <c r="JWS35" s="37"/>
      <c r="JWT35" s="122"/>
      <c r="JWU35" s="122"/>
      <c r="JWV35" s="122"/>
      <c r="JWW35" s="122"/>
      <c r="JWX35" s="122"/>
      <c r="JWY35" s="122"/>
      <c r="JWZ35" s="122"/>
      <c r="JXA35" s="37"/>
      <c r="JXB35" s="122"/>
      <c r="JXC35" s="122"/>
      <c r="JXD35" s="122"/>
      <c r="JXE35" s="122"/>
      <c r="JXF35" s="122"/>
      <c r="JXG35" s="122"/>
      <c r="JXH35" s="122"/>
      <c r="JXI35" s="37"/>
      <c r="JXJ35" s="122"/>
      <c r="JXK35" s="122"/>
      <c r="JXL35" s="122"/>
      <c r="JXM35" s="122"/>
      <c r="JXN35" s="122"/>
      <c r="JXO35" s="122"/>
      <c r="JXP35" s="122"/>
      <c r="JXQ35" s="37"/>
      <c r="JXR35" s="122"/>
      <c r="JXS35" s="122"/>
      <c r="JXT35" s="122"/>
      <c r="JXU35" s="122"/>
      <c r="JXV35" s="122"/>
      <c r="JXW35" s="122"/>
      <c r="JXX35" s="122"/>
      <c r="JXY35" s="37"/>
      <c r="JXZ35" s="122"/>
      <c r="JYA35" s="122"/>
      <c r="JYB35" s="122"/>
      <c r="JYC35" s="122"/>
      <c r="JYD35" s="122"/>
      <c r="JYE35" s="122"/>
      <c r="JYF35" s="122"/>
      <c r="JYG35" s="37"/>
      <c r="JYH35" s="122"/>
      <c r="JYI35" s="122"/>
      <c r="JYJ35" s="122"/>
      <c r="JYK35" s="122"/>
      <c r="JYL35" s="122"/>
      <c r="JYM35" s="122"/>
      <c r="JYN35" s="122"/>
      <c r="JYO35" s="37"/>
      <c r="JYP35" s="122"/>
      <c r="JYQ35" s="122"/>
      <c r="JYR35" s="122"/>
      <c r="JYS35" s="122"/>
      <c r="JYT35" s="122"/>
      <c r="JYU35" s="122"/>
      <c r="JYV35" s="122"/>
      <c r="JYW35" s="37"/>
      <c r="JYX35" s="122"/>
      <c r="JYY35" s="122"/>
      <c r="JYZ35" s="122"/>
      <c r="JZA35" s="122"/>
      <c r="JZB35" s="122"/>
      <c r="JZC35" s="122"/>
      <c r="JZD35" s="122"/>
      <c r="JZE35" s="37"/>
      <c r="JZF35" s="122"/>
      <c r="JZG35" s="122"/>
      <c r="JZH35" s="122"/>
      <c r="JZI35" s="122"/>
      <c r="JZJ35" s="122"/>
      <c r="JZK35" s="122"/>
      <c r="JZL35" s="122"/>
      <c r="JZM35" s="37"/>
      <c r="JZN35" s="122"/>
      <c r="JZO35" s="122"/>
      <c r="JZP35" s="122"/>
      <c r="JZQ35" s="122"/>
      <c r="JZR35" s="122"/>
      <c r="JZS35" s="122"/>
      <c r="JZT35" s="122"/>
      <c r="JZU35" s="37"/>
      <c r="JZV35" s="122"/>
      <c r="JZW35" s="122"/>
      <c r="JZX35" s="122"/>
      <c r="JZY35" s="122"/>
      <c r="JZZ35" s="122"/>
      <c r="KAA35" s="122"/>
      <c r="KAB35" s="122"/>
      <c r="KAC35" s="37"/>
      <c r="KAD35" s="122"/>
      <c r="KAE35" s="122"/>
      <c r="KAF35" s="122"/>
      <c r="KAG35" s="122"/>
      <c r="KAH35" s="122"/>
      <c r="KAI35" s="122"/>
      <c r="KAJ35" s="122"/>
      <c r="KAK35" s="37"/>
      <c r="KAL35" s="122"/>
      <c r="KAM35" s="122"/>
      <c r="KAN35" s="122"/>
      <c r="KAO35" s="122"/>
      <c r="KAP35" s="122"/>
      <c r="KAQ35" s="122"/>
      <c r="KAR35" s="122"/>
      <c r="KAS35" s="37"/>
      <c r="KAT35" s="122"/>
      <c r="KAU35" s="122"/>
      <c r="KAV35" s="122"/>
      <c r="KAW35" s="122"/>
      <c r="KAX35" s="122"/>
      <c r="KAY35" s="122"/>
      <c r="KAZ35" s="122"/>
      <c r="KBA35" s="37"/>
      <c r="KBB35" s="122"/>
      <c r="KBC35" s="122"/>
      <c r="KBD35" s="122"/>
      <c r="KBE35" s="122"/>
      <c r="KBF35" s="122"/>
      <c r="KBG35" s="122"/>
      <c r="KBH35" s="122"/>
      <c r="KBI35" s="37"/>
      <c r="KBJ35" s="122"/>
      <c r="KBK35" s="122"/>
      <c r="KBL35" s="122"/>
      <c r="KBM35" s="122"/>
      <c r="KBN35" s="122"/>
      <c r="KBO35" s="122"/>
      <c r="KBP35" s="122"/>
      <c r="KBQ35" s="37"/>
      <c r="KBR35" s="122"/>
      <c r="KBS35" s="122"/>
      <c r="KBT35" s="122"/>
      <c r="KBU35" s="122"/>
      <c r="KBV35" s="122"/>
      <c r="KBW35" s="122"/>
      <c r="KBX35" s="122"/>
      <c r="KBY35" s="37"/>
      <c r="KBZ35" s="122"/>
      <c r="KCA35" s="122"/>
      <c r="KCB35" s="122"/>
      <c r="KCC35" s="122"/>
      <c r="KCD35" s="122"/>
      <c r="KCE35" s="122"/>
      <c r="KCF35" s="122"/>
      <c r="KCG35" s="37"/>
      <c r="KCH35" s="122"/>
      <c r="KCI35" s="122"/>
      <c r="KCJ35" s="122"/>
      <c r="KCK35" s="122"/>
      <c r="KCL35" s="122"/>
      <c r="KCM35" s="122"/>
      <c r="KCN35" s="122"/>
      <c r="KCO35" s="37"/>
      <c r="KCP35" s="122"/>
      <c r="KCQ35" s="122"/>
      <c r="KCR35" s="122"/>
      <c r="KCS35" s="122"/>
      <c r="KCT35" s="122"/>
      <c r="KCU35" s="122"/>
      <c r="KCV35" s="122"/>
      <c r="KCW35" s="37"/>
      <c r="KCX35" s="122"/>
      <c r="KCY35" s="122"/>
      <c r="KCZ35" s="122"/>
      <c r="KDA35" s="122"/>
      <c r="KDB35" s="122"/>
      <c r="KDC35" s="122"/>
      <c r="KDD35" s="122"/>
      <c r="KDE35" s="37"/>
      <c r="KDF35" s="122"/>
      <c r="KDG35" s="122"/>
      <c r="KDH35" s="122"/>
      <c r="KDI35" s="122"/>
      <c r="KDJ35" s="122"/>
      <c r="KDK35" s="122"/>
      <c r="KDL35" s="122"/>
      <c r="KDM35" s="37"/>
      <c r="KDN35" s="122"/>
      <c r="KDO35" s="122"/>
      <c r="KDP35" s="122"/>
      <c r="KDQ35" s="122"/>
      <c r="KDR35" s="122"/>
      <c r="KDS35" s="122"/>
      <c r="KDT35" s="122"/>
      <c r="KDU35" s="37"/>
      <c r="KDV35" s="122"/>
      <c r="KDW35" s="122"/>
      <c r="KDX35" s="122"/>
      <c r="KDY35" s="122"/>
      <c r="KDZ35" s="122"/>
      <c r="KEA35" s="122"/>
      <c r="KEB35" s="122"/>
      <c r="KEC35" s="37"/>
      <c r="KED35" s="122"/>
      <c r="KEE35" s="122"/>
      <c r="KEF35" s="122"/>
      <c r="KEG35" s="122"/>
      <c r="KEH35" s="122"/>
      <c r="KEI35" s="122"/>
      <c r="KEJ35" s="122"/>
      <c r="KEK35" s="37"/>
      <c r="KEL35" s="122"/>
      <c r="KEM35" s="122"/>
      <c r="KEN35" s="122"/>
      <c r="KEO35" s="122"/>
      <c r="KEP35" s="122"/>
      <c r="KEQ35" s="122"/>
      <c r="KER35" s="122"/>
      <c r="KES35" s="37"/>
      <c r="KET35" s="122"/>
      <c r="KEU35" s="122"/>
      <c r="KEV35" s="122"/>
      <c r="KEW35" s="122"/>
      <c r="KEX35" s="122"/>
      <c r="KEY35" s="122"/>
      <c r="KEZ35" s="122"/>
      <c r="KFA35" s="37"/>
      <c r="KFB35" s="122"/>
      <c r="KFC35" s="122"/>
      <c r="KFD35" s="122"/>
      <c r="KFE35" s="122"/>
      <c r="KFF35" s="122"/>
      <c r="KFG35" s="122"/>
      <c r="KFH35" s="122"/>
      <c r="KFI35" s="37"/>
      <c r="KFJ35" s="122"/>
      <c r="KFK35" s="122"/>
      <c r="KFL35" s="122"/>
      <c r="KFM35" s="122"/>
      <c r="KFN35" s="122"/>
      <c r="KFO35" s="122"/>
      <c r="KFP35" s="122"/>
      <c r="KFQ35" s="37"/>
      <c r="KFR35" s="122"/>
      <c r="KFS35" s="122"/>
      <c r="KFT35" s="122"/>
      <c r="KFU35" s="122"/>
      <c r="KFV35" s="122"/>
      <c r="KFW35" s="122"/>
      <c r="KFX35" s="122"/>
      <c r="KFY35" s="37"/>
      <c r="KFZ35" s="122"/>
      <c r="KGA35" s="122"/>
      <c r="KGB35" s="122"/>
      <c r="KGC35" s="122"/>
      <c r="KGD35" s="122"/>
      <c r="KGE35" s="122"/>
      <c r="KGF35" s="122"/>
      <c r="KGG35" s="37"/>
      <c r="KGH35" s="122"/>
      <c r="KGI35" s="122"/>
      <c r="KGJ35" s="122"/>
      <c r="KGK35" s="122"/>
      <c r="KGL35" s="122"/>
      <c r="KGM35" s="122"/>
      <c r="KGN35" s="122"/>
      <c r="KGO35" s="37"/>
      <c r="KGP35" s="122"/>
      <c r="KGQ35" s="122"/>
      <c r="KGR35" s="122"/>
      <c r="KGS35" s="122"/>
      <c r="KGT35" s="122"/>
      <c r="KGU35" s="122"/>
      <c r="KGV35" s="122"/>
      <c r="KGW35" s="37"/>
      <c r="KGX35" s="122"/>
      <c r="KGY35" s="122"/>
      <c r="KGZ35" s="122"/>
      <c r="KHA35" s="122"/>
      <c r="KHB35" s="122"/>
      <c r="KHC35" s="122"/>
      <c r="KHD35" s="122"/>
      <c r="KHE35" s="37"/>
      <c r="KHF35" s="122"/>
      <c r="KHG35" s="122"/>
      <c r="KHH35" s="122"/>
      <c r="KHI35" s="122"/>
      <c r="KHJ35" s="122"/>
      <c r="KHK35" s="122"/>
      <c r="KHL35" s="122"/>
      <c r="KHM35" s="37"/>
      <c r="KHN35" s="122"/>
      <c r="KHO35" s="122"/>
      <c r="KHP35" s="122"/>
      <c r="KHQ35" s="122"/>
      <c r="KHR35" s="122"/>
      <c r="KHS35" s="122"/>
      <c r="KHT35" s="122"/>
      <c r="KHU35" s="37"/>
      <c r="KHV35" s="122"/>
      <c r="KHW35" s="122"/>
      <c r="KHX35" s="122"/>
      <c r="KHY35" s="122"/>
      <c r="KHZ35" s="122"/>
      <c r="KIA35" s="122"/>
      <c r="KIB35" s="122"/>
      <c r="KIC35" s="37"/>
      <c r="KID35" s="122"/>
      <c r="KIE35" s="122"/>
      <c r="KIF35" s="122"/>
      <c r="KIG35" s="122"/>
      <c r="KIH35" s="122"/>
      <c r="KII35" s="122"/>
      <c r="KIJ35" s="122"/>
      <c r="KIK35" s="37"/>
      <c r="KIL35" s="122"/>
      <c r="KIM35" s="122"/>
      <c r="KIN35" s="122"/>
      <c r="KIO35" s="122"/>
      <c r="KIP35" s="122"/>
      <c r="KIQ35" s="122"/>
      <c r="KIR35" s="122"/>
      <c r="KIS35" s="37"/>
      <c r="KIT35" s="122"/>
      <c r="KIU35" s="122"/>
      <c r="KIV35" s="122"/>
      <c r="KIW35" s="122"/>
      <c r="KIX35" s="122"/>
      <c r="KIY35" s="122"/>
      <c r="KIZ35" s="122"/>
      <c r="KJA35" s="37"/>
      <c r="KJB35" s="122"/>
      <c r="KJC35" s="122"/>
      <c r="KJD35" s="122"/>
      <c r="KJE35" s="122"/>
      <c r="KJF35" s="122"/>
      <c r="KJG35" s="122"/>
      <c r="KJH35" s="122"/>
      <c r="KJI35" s="37"/>
      <c r="KJJ35" s="122"/>
      <c r="KJK35" s="122"/>
      <c r="KJL35" s="122"/>
      <c r="KJM35" s="122"/>
      <c r="KJN35" s="122"/>
      <c r="KJO35" s="122"/>
      <c r="KJP35" s="122"/>
      <c r="KJQ35" s="37"/>
      <c r="KJR35" s="122"/>
      <c r="KJS35" s="122"/>
      <c r="KJT35" s="122"/>
      <c r="KJU35" s="122"/>
      <c r="KJV35" s="122"/>
      <c r="KJW35" s="122"/>
      <c r="KJX35" s="122"/>
      <c r="KJY35" s="37"/>
      <c r="KJZ35" s="122"/>
      <c r="KKA35" s="122"/>
      <c r="KKB35" s="122"/>
      <c r="KKC35" s="122"/>
      <c r="KKD35" s="122"/>
      <c r="KKE35" s="122"/>
      <c r="KKF35" s="122"/>
      <c r="KKG35" s="37"/>
      <c r="KKH35" s="122"/>
      <c r="KKI35" s="122"/>
      <c r="KKJ35" s="122"/>
      <c r="KKK35" s="122"/>
      <c r="KKL35" s="122"/>
      <c r="KKM35" s="122"/>
      <c r="KKN35" s="122"/>
      <c r="KKO35" s="37"/>
      <c r="KKP35" s="122"/>
      <c r="KKQ35" s="122"/>
      <c r="KKR35" s="122"/>
      <c r="KKS35" s="122"/>
      <c r="KKT35" s="122"/>
      <c r="KKU35" s="122"/>
      <c r="KKV35" s="122"/>
      <c r="KKW35" s="37"/>
      <c r="KKX35" s="122"/>
      <c r="KKY35" s="122"/>
      <c r="KKZ35" s="122"/>
      <c r="KLA35" s="122"/>
      <c r="KLB35" s="122"/>
      <c r="KLC35" s="122"/>
      <c r="KLD35" s="122"/>
      <c r="KLE35" s="37"/>
      <c r="KLF35" s="122"/>
      <c r="KLG35" s="122"/>
      <c r="KLH35" s="122"/>
      <c r="KLI35" s="122"/>
      <c r="KLJ35" s="122"/>
      <c r="KLK35" s="122"/>
      <c r="KLL35" s="122"/>
      <c r="KLM35" s="37"/>
      <c r="KLN35" s="122"/>
      <c r="KLO35" s="122"/>
      <c r="KLP35" s="122"/>
      <c r="KLQ35" s="122"/>
      <c r="KLR35" s="122"/>
      <c r="KLS35" s="122"/>
      <c r="KLT35" s="122"/>
      <c r="KLU35" s="37"/>
      <c r="KLV35" s="122"/>
      <c r="KLW35" s="122"/>
      <c r="KLX35" s="122"/>
      <c r="KLY35" s="122"/>
      <c r="KLZ35" s="122"/>
      <c r="KMA35" s="122"/>
      <c r="KMB35" s="122"/>
      <c r="KMC35" s="37"/>
      <c r="KMD35" s="122"/>
      <c r="KME35" s="122"/>
      <c r="KMF35" s="122"/>
      <c r="KMG35" s="122"/>
      <c r="KMH35" s="122"/>
      <c r="KMI35" s="122"/>
      <c r="KMJ35" s="122"/>
      <c r="KMK35" s="37"/>
      <c r="KML35" s="122"/>
      <c r="KMM35" s="122"/>
      <c r="KMN35" s="122"/>
      <c r="KMO35" s="122"/>
      <c r="KMP35" s="122"/>
      <c r="KMQ35" s="122"/>
      <c r="KMR35" s="122"/>
      <c r="KMS35" s="37"/>
      <c r="KMT35" s="122"/>
      <c r="KMU35" s="122"/>
      <c r="KMV35" s="122"/>
      <c r="KMW35" s="122"/>
      <c r="KMX35" s="122"/>
      <c r="KMY35" s="122"/>
      <c r="KMZ35" s="122"/>
      <c r="KNA35" s="37"/>
      <c r="KNB35" s="122"/>
      <c r="KNC35" s="122"/>
      <c r="KND35" s="122"/>
      <c r="KNE35" s="122"/>
      <c r="KNF35" s="122"/>
      <c r="KNG35" s="122"/>
      <c r="KNH35" s="122"/>
      <c r="KNI35" s="37"/>
      <c r="KNJ35" s="122"/>
      <c r="KNK35" s="122"/>
      <c r="KNL35" s="122"/>
      <c r="KNM35" s="122"/>
      <c r="KNN35" s="122"/>
      <c r="KNO35" s="122"/>
      <c r="KNP35" s="122"/>
      <c r="KNQ35" s="37"/>
      <c r="KNR35" s="122"/>
      <c r="KNS35" s="122"/>
      <c r="KNT35" s="122"/>
      <c r="KNU35" s="122"/>
      <c r="KNV35" s="122"/>
      <c r="KNW35" s="122"/>
      <c r="KNX35" s="122"/>
      <c r="KNY35" s="37"/>
      <c r="KNZ35" s="122"/>
      <c r="KOA35" s="122"/>
      <c r="KOB35" s="122"/>
      <c r="KOC35" s="122"/>
      <c r="KOD35" s="122"/>
      <c r="KOE35" s="122"/>
      <c r="KOF35" s="122"/>
      <c r="KOG35" s="37"/>
      <c r="KOH35" s="122"/>
      <c r="KOI35" s="122"/>
      <c r="KOJ35" s="122"/>
      <c r="KOK35" s="122"/>
      <c r="KOL35" s="122"/>
      <c r="KOM35" s="122"/>
      <c r="KON35" s="122"/>
      <c r="KOO35" s="37"/>
      <c r="KOP35" s="122"/>
      <c r="KOQ35" s="122"/>
      <c r="KOR35" s="122"/>
      <c r="KOS35" s="122"/>
      <c r="KOT35" s="122"/>
      <c r="KOU35" s="122"/>
      <c r="KOV35" s="122"/>
      <c r="KOW35" s="37"/>
      <c r="KOX35" s="122"/>
      <c r="KOY35" s="122"/>
      <c r="KOZ35" s="122"/>
      <c r="KPA35" s="122"/>
      <c r="KPB35" s="122"/>
      <c r="KPC35" s="122"/>
      <c r="KPD35" s="122"/>
      <c r="KPE35" s="37"/>
      <c r="KPF35" s="122"/>
      <c r="KPG35" s="122"/>
      <c r="KPH35" s="122"/>
      <c r="KPI35" s="122"/>
      <c r="KPJ35" s="122"/>
      <c r="KPK35" s="122"/>
      <c r="KPL35" s="122"/>
      <c r="KPM35" s="37"/>
      <c r="KPN35" s="122"/>
      <c r="KPO35" s="122"/>
      <c r="KPP35" s="122"/>
      <c r="KPQ35" s="122"/>
      <c r="KPR35" s="122"/>
      <c r="KPS35" s="122"/>
      <c r="KPT35" s="122"/>
      <c r="KPU35" s="37"/>
      <c r="KPV35" s="122"/>
      <c r="KPW35" s="122"/>
      <c r="KPX35" s="122"/>
      <c r="KPY35" s="122"/>
      <c r="KPZ35" s="122"/>
      <c r="KQA35" s="122"/>
      <c r="KQB35" s="122"/>
      <c r="KQC35" s="37"/>
      <c r="KQD35" s="122"/>
      <c r="KQE35" s="122"/>
      <c r="KQF35" s="122"/>
      <c r="KQG35" s="122"/>
      <c r="KQH35" s="122"/>
      <c r="KQI35" s="122"/>
      <c r="KQJ35" s="122"/>
      <c r="KQK35" s="37"/>
      <c r="KQL35" s="122"/>
      <c r="KQM35" s="122"/>
      <c r="KQN35" s="122"/>
      <c r="KQO35" s="122"/>
      <c r="KQP35" s="122"/>
      <c r="KQQ35" s="122"/>
      <c r="KQR35" s="122"/>
      <c r="KQS35" s="37"/>
      <c r="KQT35" s="122"/>
      <c r="KQU35" s="122"/>
      <c r="KQV35" s="122"/>
      <c r="KQW35" s="122"/>
      <c r="KQX35" s="122"/>
      <c r="KQY35" s="122"/>
      <c r="KQZ35" s="122"/>
      <c r="KRA35" s="37"/>
      <c r="KRB35" s="122"/>
      <c r="KRC35" s="122"/>
      <c r="KRD35" s="122"/>
      <c r="KRE35" s="122"/>
      <c r="KRF35" s="122"/>
      <c r="KRG35" s="122"/>
      <c r="KRH35" s="122"/>
      <c r="KRI35" s="37"/>
      <c r="KRJ35" s="122"/>
      <c r="KRK35" s="122"/>
      <c r="KRL35" s="122"/>
      <c r="KRM35" s="122"/>
      <c r="KRN35" s="122"/>
      <c r="KRO35" s="122"/>
      <c r="KRP35" s="122"/>
      <c r="KRQ35" s="37"/>
      <c r="KRR35" s="122"/>
      <c r="KRS35" s="122"/>
      <c r="KRT35" s="122"/>
      <c r="KRU35" s="122"/>
      <c r="KRV35" s="122"/>
      <c r="KRW35" s="122"/>
      <c r="KRX35" s="122"/>
      <c r="KRY35" s="37"/>
      <c r="KRZ35" s="122"/>
      <c r="KSA35" s="122"/>
      <c r="KSB35" s="122"/>
      <c r="KSC35" s="122"/>
      <c r="KSD35" s="122"/>
      <c r="KSE35" s="122"/>
      <c r="KSF35" s="122"/>
      <c r="KSG35" s="37"/>
      <c r="KSH35" s="122"/>
      <c r="KSI35" s="122"/>
      <c r="KSJ35" s="122"/>
      <c r="KSK35" s="122"/>
      <c r="KSL35" s="122"/>
      <c r="KSM35" s="122"/>
      <c r="KSN35" s="122"/>
      <c r="KSO35" s="37"/>
      <c r="KSP35" s="122"/>
      <c r="KSQ35" s="122"/>
      <c r="KSR35" s="122"/>
      <c r="KSS35" s="122"/>
      <c r="KST35" s="122"/>
      <c r="KSU35" s="122"/>
      <c r="KSV35" s="122"/>
      <c r="KSW35" s="37"/>
      <c r="KSX35" s="122"/>
      <c r="KSY35" s="122"/>
      <c r="KSZ35" s="122"/>
      <c r="KTA35" s="122"/>
      <c r="KTB35" s="122"/>
      <c r="KTC35" s="122"/>
      <c r="KTD35" s="122"/>
      <c r="KTE35" s="37"/>
      <c r="KTF35" s="122"/>
      <c r="KTG35" s="122"/>
      <c r="KTH35" s="122"/>
      <c r="KTI35" s="122"/>
      <c r="KTJ35" s="122"/>
      <c r="KTK35" s="122"/>
      <c r="KTL35" s="122"/>
      <c r="KTM35" s="37"/>
      <c r="KTN35" s="122"/>
      <c r="KTO35" s="122"/>
      <c r="KTP35" s="122"/>
      <c r="KTQ35" s="122"/>
      <c r="KTR35" s="122"/>
      <c r="KTS35" s="122"/>
      <c r="KTT35" s="122"/>
      <c r="KTU35" s="37"/>
      <c r="KTV35" s="122"/>
      <c r="KTW35" s="122"/>
      <c r="KTX35" s="122"/>
      <c r="KTY35" s="122"/>
      <c r="KTZ35" s="122"/>
      <c r="KUA35" s="122"/>
      <c r="KUB35" s="122"/>
      <c r="KUC35" s="37"/>
      <c r="KUD35" s="122"/>
      <c r="KUE35" s="122"/>
      <c r="KUF35" s="122"/>
      <c r="KUG35" s="122"/>
      <c r="KUH35" s="122"/>
      <c r="KUI35" s="122"/>
      <c r="KUJ35" s="122"/>
      <c r="KUK35" s="37"/>
      <c r="KUL35" s="122"/>
      <c r="KUM35" s="122"/>
      <c r="KUN35" s="122"/>
      <c r="KUO35" s="122"/>
      <c r="KUP35" s="122"/>
      <c r="KUQ35" s="122"/>
      <c r="KUR35" s="122"/>
      <c r="KUS35" s="37"/>
      <c r="KUT35" s="122"/>
      <c r="KUU35" s="122"/>
      <c r="KUV35" s="122"/>
      <c r="KUW35" s="122"/>
      <c r="KUX35" s="122"/>
      <c r="KUY35" s="122"/>
      <c r="KUZ35" s="122"/>
      <c r="KVA35" s="37"/>
      <c r="KVB35" s="122"/>
      <c r="KVC35" s="122"/>
      <c r="KVD35" s="122"/>
      <c r="KVE35" s="122"/>
      <c r="KVF35" s="122"/>
      <c r="KVG35" s="122"/>
      <c r="KVH35" s="122"/>
      <c r="KVI35" s="37"/>
      <c r="KVJ35" s="122"/>
      <c r="KVK35" s="122"/>
      <c r="KVL35" s="122"/>
      <c r="KVM35" s="122"/>
      <c r="KVN35" s="122"/>
      <c r="KVO35" s="122"/>
      <c r="KVP35" s="122"/>
      <c r="KVQ35" s="37"/>
      <c r="KVR35" s="122"/>
      <c r="KVS35" s="122"/>
      <c r="KVT35" s="122"/>
      <c r="KVU35" s="122"/>
      <c r="KVV35" s="122"/>
      <c r="KVW35" s="122"/>
      <c r="KVX35" s="122"/>
      <c r="KVY35" s="37"/>
      <c r="KVZ35" s="122"/>
      <c r="KWA35" s="122"/>
      <c r="KWB35" s="122"/>
      <c r="KWC35" s="122"/>
      <c r="KWD35" s="122"/>
      <c r="KWE35" s="122"/>
      <c r="KWF35" s="122"/>
      <c r="KWG35" s="37"/>
      <c r="KWH35" s="122"/>
      <c r="KWI35" s="122"/>
      <c r="KWJ35" s="122"/>
      <c r="KWK35" s="122"/>
      <c r="KWL35" s="122"/>
      <c r="KWM35" s="122"/>
      <c r="KWN35" s="122"/>
      <c r="KWO35" s="37"/>
      <c r="KWP35" s="122"/>
      <c r="KWQ35" s="122"/>
      <c r="KWR35" s="122"/>
      <c r="KWS35" s="122"/>
      <c r="KWT35" s="122"/>
      <c r="KWU35" s="122"/>
      <c r="KWV35" s="122"/>
      <c r="KWW35" s="37"/>
      <c r="KWX35" s="122"/>
      <c r="KWY35" s="122"/>
      <c r="KWZ35" s="122"/>
      <c r="KXA35" s="122"/>
      <c r="KXB35" s="122"/>
      <c r="KXC35" s="122"/>
      <c r="KXD35" s="122"/>
      <c r="KXE35" s="37"/>
      <c r="KXF35" s="122"/>
      <c r="KXG35" s="122"/>
      <c r="KXH35" s="122"/>
      <c r="KXI35" s="122"/>
      <c r="KXJ35" s="122"/>
      <c r="KXK35" s="122"/>
      <c r="KXL35" s="122"/>
      <c r="KXM35" s="37"/>
      <c r="KXN35" s="122"/>
      <c r="KXO35" s="122"/>
      <c r="KXP35" s="122"/>
      <c r="KXQ35" s="122"/>
      <c r="KXR35" s="122"/>
      <c r="KXS35" s="122"/>
      <c r="KXT35" s="122"/>
      <c r="KXU35" s="37"/>
      <c r="KXV35" s="122"/>
      <c r="KXW35" s="122"/>
      <c r="KXX35" s="122"/>
      <c r="KXY35" s="122"/>
      <c r="KXZ35" s="122"/>
      <c r="KYA35" s="122"/>
      <c r="KYB35" s="122"/>
      <c r="KYC35" s="37"/>
      <c r="KYD35" s="122"/>
      <c r="KYE35" s="122"/>
      <c r="KYF35" s="122"/>
      <c r="KYG35" s="122"/>
      <c r="KYH35" s="122"/>
      <c r="KYI35" s="122"/>
      <c r="KYJ35" s="122"/>
      <c r="KYK35" s="37"/>
      <c r="KYL35" s="122"/>
      <c r="KYM35" s="122"/>
      <c r="KYN35" s="122"/>
      <c r="KYO35" s="122"/>
      <c r="KYP35" s="122"/>
      <c r="KYQ35" s="122"/>
      <c r="KYR35" s="122"/>
      <c r="KYS35" s="37"/>
      <c r="KYT35" s="122"/>
      <c r="KYU35" s="122"/>
      <c r="KYV35" s="122"/>
      <c r="KYW35" s="122"/>
      <c r="KYX35" s="122"/>
      <c r="KYY35" s="122"/>
      <c r="KYZ35" s="122"/>
      <c r="KZA35" s="37"/>
      <c r="KZB35" s="122"/>
      <c r="KZC35" s="122"/>
      <c r="KZD35" s="122"/>
      <c r="KZE35" s="122"/>
      <c r="KZF35" s="122"/>
      <c r="KZG35" s="122"/>
      <c r="KZH35" s="122"/>
      <c r="KZI35" s="37"/>
      <c r="KZJ35" s="122"/>
      <c r="KZK35" s="122"/>
      <c r="KZL35" s="122"/>
      <c r="KZM35" s="122"/>
      <c r="KZN35" s="122"/>
      <c r="KZO35" s="122"/>
      <c r="KZP35" s="122"/>
      <c r="KZQ35" s="37"/>
      <c r="KZR35" s="122"/>
      <c r="KZS35" s="122"/>
      <c r="KZT35" s="122"/>
      <c r="KZU35" s="122"/>
      <c r="KZV35" s="122"/>
      <c r="KZW35" s="122"/>
      <c r="KZX35" s="122"/>
      <c r="KZY35" s="37"/>
      <c r="KZZ35" s="122"/>
      <c r="LAA35" s="122"/>
      <c r="LAB35" s="122"/>
      <c r="LAC35" s="122"/>
      <c r="LAD35" s="122"/>
      <c r="LAE35" s="122"/>
      <c r="LAF35" s="122"/>
      <c r="LAG35" s="37"/>
      <c r="LAH35" s="122"/>
      <c r="LAI35" s="122"/>
      <c r="LAJ35" s="122"/>
      <c r="LAK35" s="122"/>
      <c r="LAL35" s="122"/>
      <c r="LAM35" s="122"/>
      <c r="LAN35" s="122"/>
      <c r="LAO35" s="37"/>
      <c r="LAP35" s="122"/>
      <c r="LAQ35" s="122"/>
      <c r="LAR35" s="122"/>
      <c r="LAS35" s="122"/>
      <c r="LAT35" s="122"/>
      <c r="LAU35" s="122"/>
      <c r="LAV35" s="122"/>
      <c r="LAW35" s="37"/>
      <c r="LAX35" s="122"/>
      <c r="LAY35" s="122"/>
      <c r="LAZ35" s="122"/>
      <c r="LBA35" s="122"/>
      <c r="LBB35" s="122"/>
      <c r="LBC35" s="122"/>
      <c r="LBD35" s="122"/>
      <c r="LBE35" s="37"/>
      <c r="LBF35" s="122"/>
      <c r="LBG35" s="122"/>
      <c r="LBH35" s="122"/>
      <c r="LBI35" s="122"/>
      <c r="LBJ35" s="122"/>
      <c r="LBK35" s="122"/>
      <c r="LBL35" s="122"/>
      <c r="LBM35" s="37"/>
      <c r="LBN35" s="122"/>
      <c r="LBO35" s="122"/>
      <c r="LBP35" s="122"/>
      <c r="LBQ35" s="122"/>
      <c r="LBR35" s="122"/>
      <c r="LBS35" s="122"/>
      <c r="LBT35" s="122"/>
      <c r="LBU35" s="37"/>
      <c r="LBV35" s="122"/>
      <c r="LBW35" s="122"/>
      <c r="LBX35" s="122"/>
      <c r="LBY35" s="122"/>
      <c r="LBZ35" s="122"/>
      <c r="LCA35" s="122"/>
      <c r="LCB35" s="122"/>
      <c r="LCC35" s="37"/>
      <c r="LCD35" s="122"/>
      <c r="LCE35" s="122"/>
      <c r="LCF35" s="122"/>
      <c r="LCG35" s="122"/>
      <c r="LCH35" s="122"/>
      <c r="LCI35" s="122"/>
      <c r="LCJ35" s="122"/>
      <c r="LCK35" s="37"/>
      <c r="LCL35" s="122"/>
      <c r="LCM35" s="122"/>
      <c r="LCN35" s="122"/>
      <c r="LCO35" s="122"/>
      <c r="LCP35" s="122"/>
      <c r="LCQ35" s="122"/>
      <c r="LCR35" s="122"/>
      <c r="LCS35" s="37"/>
      <c r="LCT35" s="122"/>
      <c r="LCU35" s="122"/>
      <c r="LCV35" s="122"/>
      <c r="LCW35" s="122"/>
      <c r="LCX35" s="122"/>
      <c r="LCY35" s="122"/>
      <c r="LCZ35" s="122"/>
      <c r="LDA35" s="37"/>
      <c r="LDB35" s="122"/>
      <c r="LDC35" s="122"/>
      <c r="LDD35" s="122"/>
      <c r="LDE35" s="122"/>
      <c r="LDF35" s="122"/>
      <c r="LDG35" s="122"/>
      <c r="LDH35" s="122"/>
      <c r="LDI35" s="37"/>
      <c r="LDJ35" s="122"/>
      <c r="LDK35" s="122"/>
      <c r="LDL35" s="122"/>
      <c r="LDM35" s="122"/>
      <c r="LDN35" s="122"/>
      <c r="LDO35" s="122"/>
      <c r="LDP35" s="122"/>
      <c r="LDQ35" s="37"/>
      <c r="LDR35" s="122"/>
      <c r="LDS35" s="122"/>
      <c r="LDT35" s="122"/>
      <c r="LDU35" s="122"/>
      <c r="LDV35" s="122"/>
      <c r="LDW35" s="122"/>
      <c r="LDX35" s="122"/>
      <c r="LDY35" s="37"/>
      <c r="LDZ35" s="122"/>
      <c r="LEA35" s="122"/>
      <c r="LEB35" s="122"/>
      <c r="LEC35" s="122"/>
      <c r="LED35" s="122"/>
      <c r="LEE35" s="122"/>
      <c r="LEF35" s="122"/>
      <c r="LEG35" s="37"/>
      <c r="LEH35" s="122"/>
      <c r="LEI35" s="122"/>
      <c r="LEJ35" s="122"/>
      <c r="LEK35" s="122"/>
      <c r="LEL35" s="122"/>
      <c r="LEM35" s="122"/>
      <c r="LEN35" s="122"/>
      <c r="LEO35" s="37"/>
      <c r="LEP35" s="122"/>
      <c r="LEQ35" s="122"/>
      <c r="LER35" s="122"/>
      <c r="LES35" s="122"/>
      <c r="LET35" s="122"/>
      <c r="LEU35" s="122"/>
      <c r="LEV35" s="122"/>
      <c r="LEW35" s="37"/>
      <c r="LEX35" s="122"/>
      <c r="LEY35" s="122"/>
      <c r="LEZ35" s="122"/>
      <c r="LFA35" s="122"/>
      <c r="LFB35" s="122"/>
      <c r="LFC35" s="122"/>
      <c r="LFD35" s="122"/>
      <c r="LFE35" s="37"/>
      <c r="LFF35" s="122"/>
      <c r="LFG35" s="122"/>
      <c r="LFH35" s="122"/>
      <c r="LFI35" s="122"/>
      <c r="LFJ35" s="122"/>
      <c r="LFK35" s="122"/>
      <c r="LFL35" s="122"/>
      <c r="LFM35" s="37"/>
      <c r="LFN35" s="122"/>
      <c r="LFO35" s="122"/>
      <c r="LFP35" s="122"/>
      <c r="LFQ35" s="122"/>
      <c r="LFR35" s="122"/>
      <c r="LFS35" s="122"/>
      <c r="LFT35" s="122"/>
      <c r="LFU35" s="37"/>
      <c r="LFV35" s="122"/>
      <c r="LFW35" s="122"/>
      <c r="LFX35" s="122"/>
      <c r="LFY35" s="122"/>
      <c r="LFZ35" s="122"/>
      <c r="LGA35" s="122"/>
      <c r="LGB35" s="122"/>
      <c r="LGC35" s="37"/>
      <c r="LGD35" s="122"/>
      <c r="LGE35" s="122"/>
      <c r="LGF35" s="122"/>
      <c r="LGG35" s="122"/>
      <c r="LGH35" s="122"/>
      <c r="LGI35" s="122"/>
      <c r="LGJ35" s="122"/>
      <c r="LGK35" s="37"/>
      <c r="LGL35" s="122"/>
      <c r="LGM35" s="122"/>
      <c r="LGN35" s="122"/>
      <c r="LGO35" s="122"/>
      <c r="LGP35" s="122"/>
      <c r="LGQ35" s="122"/>
      <c r="LGR35" s="122"/>
      <c r="LGS35" s="37"/>
      <c r="LGT35" s="122"/>
      <c r="LGU35" s="122"/>
      <c r="LGV35" s="122"/>
      <c r="LGW35" s="122"/>
      <c r="LGX35" s="122"/>
      <c r="LGY35" s="122"/>
      <c r="LGZ35" s="122"/>
      <c r="LHA35" s="37"/>
      <c r="LHB35" s="122"/>
      <c r="LHC35" s="122"/>
      <c r="LHD35" s="122"/>
      <c r="LHE35" s="122"/>
      <c r="LHF35" s="122"/>
      <c r="LHG35" s="122"/>
      <c r="LHH35" s="122"/>
      <c r="LHI35" s="37"/>
      <c r="LHJ35" s="122"/>
      <c r="LHK35" s="122"/>
      <c r="LHL35" s="122"/>
      <c r="LHM35" s="122"/>
      <c r="LHN35" s="122"/>
      <c r="LHO35" s="122"/>
      <c r="LHP35" s="122"/>
      <c r="LHQ35" s="37"/>
      <c r="LHR35" s="122"/>
      <c r="LHS35" s="122"/>
      <c r="LHT35" s="122"/>
      <c r="LHU35" s="122"/>
      <c r="LHV35" s="122"/>
      <c r="LHW35" s="122"/>
      <c r="LHX35" s="122"/>
      <c r="LHY35" s="37"/>
      <c r="LHZ35" s="122"/>
      <c r="LIA35" s="122"/>
      <c r="LIB35" s="122"/>
      <c r="LIC35" s="122"/>
      <c r="LID35" s="122"/>
      <c r="LIE35" s="122"/>
      <c r="LIF35" s="122"/>
      <c r="LIG35" s="37"/>
      <c r="LIH35" s="122"/>
      <c r="LII35" s="122"/>
      <c r="LIJ35" s="122"/>
      <c r="LIK35" s="122"/>
      <c r="LIL35" s="122"/>
      <c r="LIM35" s="122"/>
      <c r="LIN35" s="122"/>
      <c r="LIO35" s="37"/>
      <c r="LIP35" s="122"/>
      <c r="LIQ35" s="122"/>
      <c r="LIR35" s="122"/>
      <c r="LIS35" s="122"/>
      <c r="LIT35" s="122"/>
      <c r="LIU35" s="122"/>
      <c r="LIV35" s="122"/>
      <c r="LIW35" s="37"/>
      <c r="LIX35" s="122"/>
      <c r="LIY35" s="122"/>
      <c r="LIZ35" s="122"/>
      <c r="LJA35" s="122"/>
      <c r="LJB35" s="122"/>
      <c r="LJC35" s="122"/>
      <c r="LJD35" s="122"/>
      <c r="LJE35" s="37"/>
      <c r="LJF35" s="122"/>
      <c r="LJG35" s="122"/>
      <c r="LJH35" s="122"/>
      <c r="LJI35" s="122"/>
      <c r="LJJ35" s="122"/>
      <c r="LJK35" s="122"/>
      <c r="LJL35" s="122"/>
      <c r="LJM35" s="37"/>
      <c r="LJN35" s="122"/>
      <c r="LJO35" s="122"/>
      <c r="LJP35" s="122"/>
      <c r="LJQ35" s="122"/>
      <c r="LJR35" s="122"/>
      <c r="LJS35" s="122"/>
      <c r="LJT35" s="122"/>
      <c r="LJU35" s="37"/>
      <c r="LJV35" s="122"/>
      <c r="LJW35" s="122"/>
      <c r="LJX35" s="122"/>
      <c r="LJY35" s="122"/>
      <c r="LJZ35" s="122"/>
      <c r="LKA35" s="122"/>
      <c r="LKB35" s="122"/>
      <c r="LKC35" s="37"/>
      <c r="LKD35" s="122"/>
      <c r="LKE35" s="122"/>
      <c r="LKF35" s="122"/>
      <c r="LKG35" s="122"/>
      <c r="LKH35" s="122"/>
      <c r="LKI35" s="122"/>
      <c r="LKJ35" s="122"/>
      <c r="LKK35" s="37"/>
      <c r="LKL35" s="122"/>
      <c r="LKM35" s="122"/>
      <c r="LKN35" s="122"/>
      <c r="LKO35" s="122"/>
      <c r="LKP35" s="122"/>
      <c r="LKQ35" s="122"/>
      <c r="LKR35" s="122"/>
      <c r="LKS35" s="37"/>
      <c r="LKT35" s="122"/>
      <c r="LKU35" s="122"/>
      <c r="LKV35" s="122"/>
      <c r="LKW35" s="122"/>
      <c r="LKX35" s="122"/>
      <c r="LKY35" s="122"/>
      <c r="LKZ35" s="122"/>
      <c r="LLA35" s="37"/>
      <c r="LLB35" s="122"/>
      <c r="LLC35" s="122"/>
      <c r="LLD35" s="122"/>
      <c r="LLE35" s="122"/>
      <c r="LLF35" s="122"/>
      <c r="LLG35" s="122"/>
      <c r="LLH35" s="122"/>
      <c r="LLI35" s="37"/>
      <c r="LLJ35" s="122"/>
      <c r="LLK35" s="122"/>
      <c r="LLL35" s="122"/>
      <c r="LLM35" s="122"/>
      <c r="LLN35" s="122"/>
      <c r="LLO35" s="122"/>
      <c r="LLP35" s="122"/>
      <c r="LLQ35" s="37"/>
      <c r="LLR35" s="122"/>
      <c r="LLS35" s="122"/>
      <c r="LLT35" s="122"/>
      <c r="LLU35" s="122"/>
      <c r="LLV35" s="122"/>
      <c r="LLW35" s="122"/>
      <c r="LLX35" s="122"/>
      <c r="LLY35" s="37"/>
      <c r="LLZ35" s="122"/>
      <c r="LMA35" s="122"/>
      <c r="LMB35" s="122"/>
      <c r="LMC35" s="122"/>
      <c r="LMD35" s="122"/>
      <c r="LME35" s="122"/>
      <c r="LMF35" s="122"/>
      <c r="LMG35" s="37"/>
      <c r="LMH35" s="122"/>
      <c r="LMI35" s="122"/>
      <c r="LMJ35" s="122"/>
      <c r="LMK35" s="122"/>
      <c r="LML35" s="122"/>
      <c r="LMM35" s="122"/>
      <c r="LMN35" s="122"/>
      <c r="LMO35" s="37"/>
      <c r="LMP35" s="122"/>
      <c r="LMQ35" s="122"/>
      <c r="LMR35" s="122"/>
      <c r="LMS35" s="122"/>
      <c r="LMT35" s="122"/>
      <c r="LMU35" s="122"/>
      <c r="LMV35" s="122"/>
      <c r="LMW35" s="37"/>
      <c r="LMX35" s="122"/>
      <c r="LMY35" s="122"/>
      <c r="LMZ35" s="122"/>
      <c r="LNA35" s="122"/>
      <c r="LNB35" s="122"/>
      <c r="LNC35" s="122"/>
      <c r="LND35" s="122"/>
      <c r="LNE35" s="37"/>
      <c r="LNF35" s="122"/>
      <c r="LNG35" s="122"/>
      <c r="LNH35" s="122"/>
      <c r="LNI35" s="122"/>
      <c r="LNJ35" s="122"/>
      <c r="LNK35" s="122"/>
      <c r="LNL35" s="122"/>
      <c r="LNM35" s="37"/>
      <c r="LNN35" s="122"/>
      <c r="LNO35" s="122"/>
      <c r="LNP35" s="122"/>
      <c r="LNQ35" s="122"/>
      <c r="LNR35" s="122"/>
      <c r="LNS35" s="122"/>
      <c r="LNT35" s="122"/>
      <c r="LNU35" s="37"/>
      <c r="LNV35" s="122"/>
      <c r="LNW35" s="122"/>
      <c r="LNX35" s="122"/>
      <c r="LNY35" s="122"/>
      <c r="LNZ35" s="122"/>
      <c r="LOA35" s="122"/>
      <c r="LOB35" s="122"/>
      <c r="LOC35" s="37"/>
      <c r="LOD35" s="122"/>
      <c r="LOE35" s="122"/>
      <c r="LOF35" s="122"/>
      <c r="LOG35" s="122"/>
      <c r="LOH35" s="122"/>
      <c r="LOI35" s="122"/>
      <c r="LOJ35" s="122"/>
      <c r="LOK35" s="37"/>
      <c r="LOL35" s="122"/>
      <c r="LOM35" s="122"/>
      <c r="LON35" s="122"/>
      <c r="LOO35" s="122"/>
      <c r="LOP35" s="122"/>
      <c r="LOQ35" s="122"/>
      <c r="LOR35" s="122"/>
      <c r="LOS35" s="37"/>
      <c r="LOT35" s="122"/>
      <c r="LOU35" s="122"/>
      <c r="LOV35" s="122"/>
      <c r="LOW35" s="122"/>
      <c r="LOX35" s="122"/>
      <c r="LOY35" s="122"/>
      <c r="LOZ35" s="122"/>
      <c r="LPA35" s="37"/>
      <c r="LPB35" s="122"/>
      <c r="LPC35" s="122"/>
      <c r="LPD35" s="122"/>
      <c r="LPE35" s="122"/>
      <c r="LPF35" s="122"/>
      <c r="LPG35" s="122"/>
      <c r="LPH35" s="122"/>
      <c r="LPI35" s="37"/>
      <c r="LPJ35" s="122"/>
      <c r="LPK35" s="122"/>
      <c r="LPL35" s="122"/>
      <c r="LPM35" s="122"/>
      <c r="LPN35" s="122"/>
      <c r="LPO35" s="122"/>
      <c r="LPP35" s="122"/>
      <c r="LPQ35" s="37"/>
      <c r="LPR35" s="122"/>
      <c r="LPS35" s="122"/>
      <c r="LPT35" s="122"/>
      <c r="LPU35" s="122"/>
      <c r="LPV35" s="122"/>
      <c r="LPW35" s="122"/>
      <c r="LPX35" s="122"/>
      <c r="LPY35" s="37"/>
      <c r="LPZ35" s="122"/>
      <c r="LQA35" s="122"/>
      <c r="LQB35" s="122"/>
      <c r="LQC35" s="122"/>
      <c r="LQD35" s="122"/>
      <c r="LQE35" s="122"/>
      <c r="LQF35" s="122"/>
      <c r="LQG35" s="37"/>
      <c r="LQH35" s="122"/>
      <c r="LQI35" s="122"/>
      <c r="LQJ35" s="122"/>
      <c r="LQK35" s="122"/>
      <c r="LQL35" s="122"/>
      <c r="LQM35" s="122"/>
      <c r="LQN35" s="122"/>
      <c r="LQO35" s="37"/>
      <c r="LQP35" s="122"/>
      <c r="LQQ35" s="122"/>
      <c r="LQR35" s="122"/>
      <c r="LQS35" s="122"/>
      <c r="LQT35" s="122"/>
      <c r="LQU35" s="122"/>
      <c r="LQV35" s="122"/>
      <c r="LQW35" s="37"/>
      <c r="LQX35" s="122"/>
      <c r="LQY35" s="122"/>
      <c r="LQZ35" s="122"/>
      <c r="LRA35" s="122"/>
      <c r="LRB35" s="122"/>
      <c r="LRC35" s="122"/>
      <c r="LRD35" s="122"/>
      <c r="LRE35" s="37"/>
      <c r="LRF35" s="122"/>
      <c r="LRG35" s="122"/>
      <c r="LRH35" s="122"/>
      <c r="LRI35" s="122"/>
      <c r="LRJ35" s="122"/>
      <c r="LRK35" s="122"/>
      <c r="LRL35" s="122"/>
      <c r="LRM35" s="37"/>
      <c r="LRN35" s="122"/>
      <c r="LRO35" s="122"/>
      <c r="LRP35" s="122"/>
      <c r="LRQ35" s="122"/>
      <c r="LRR35" s="122"/>
      <c r="LRS35" s="122"/>
      <c r="LRT35" s="122"/>
      <c r="LRU35" s="37"/>
      <c r="LRV35" s="122"/>
      <c r="LRW35" s="122"/>
      <c r="LRX35" s="122"/>
      <c r="LRY35" s="122"/>
      <c r="LRZ35" s="122"/>
      <c r="LSA35" s="122"/>
      <c r="LSB35" s="122"/>
      <c r="LSC35" s="37"/>
      <c r="LSD35" s="122"/>
      <c r="LSE35" s="122"/>
      <c r="LSF35" s="122"/>
      <c r="LSG35" s="122"/>
      <c r="LSH35" s="122"/>
      <c r="LSI35" s="122"/>
      <c r="LSJ35" s="122"/>
      <c r="LSK35" s="37"/>
      <c r="LSL35" s="122"/>
      <c r="LSM35" s="122"/>
      <c r="LSN35" s="122"/>
      <c r="LSO35" s="122"/>
      <c r="LSP35" s="122"/>
      <c r="LSQ35" s="122"/>
      <c r="LSR35" s="122"/>
      <c r="LSS35" s="37"/>
      <c r="LST35" s="122"/>
      <c r="LSU35" s="122"/>
      <c r="LSV35" s="122"/>
      <c r="LSW35" s="122"/>
      <c r="LSX35" s="122"/>
      <c r="LSY35" s="122"/>
      <c r="LSZ35" s="122"/>
      <c r="LTA35" s="37"/>
      <c r="LTB35" s="122"/>
      <c r="LTC35" s="122"/>
      <c r="LTD35" s="122"/>
      <c r="LTE35" s="122"/>
      <c r="LTF35" s="122"/>
      <c r="LTG35" s="122"/>
      <c r="LTH35" s="122"/>
      <c r="LTI35" s="37"/>
      <c r="LTJ35" s="122"/>
      <c r="LTK35" s="122"/>
      <c r="LTL35" s="122"/>
      <c r="LTM35" s="122"/>
      <c r="LTN35" s="122"/>
      <c r="LTO35" s="122"/>
      <c r="LTP35" s="122"/>
      <c r="LTQ35" s="37"/>
      <c r="LTR35" s="122"/>
      <c r="LTS35" s="122"/>
      <c r="LTT35" s="122"/>
      <c r="LTU35" s="122"/>
      <c r="LTV35" s="122"/>
      <c r="LTW35" s="122"/>
      <c r="LTX35" s="122"/>
      <c r="LTY35" s="37"/>
      <c r="LTZ35" s="122"/>
      <c r="LUA35" s="122"/>
      <c r="LUB35" s="122"/>
      <c r="LUC35" s="122"/>
      <c r="LUD35" s="122"/>
      <c r="LUE35" s="122"/>
      <c r="LUF35" s="122"/>
      <c r="LUG35" s="37"/>
      <c r="LUH35" s="122"/>
      <c r="LUI35" s="122"/>
      <c r="LUJ35" s="122"/>
      <c r="LUK35" s="122"/>
      <c r="LUL35" s="122"/>
      <c r="LUM35" s="122"/>
      <c r="LUN35" s="122"/>
      <c r="LUO35" s="37"/>
      <c r="LUP35" s="122"/>
      <c r="LUQ35" s="122"/>
      <c r="LUR35" s="122"/>
      <c r="LUS35" s="122"/>
      <c r="LUT35" s="122"/>
      <c r="LUU35" s="122"/>
      <c r="LUV35" s="122"/>
      <c r="LUW35" s="37"/>
      <c r="LUX35" s="122"/>
      <c r="LUY35" s="122"/>
      <c r="LUZ35" s="122"/>
      <c r="LVA35" s="122"/>
      <c r="LVB35" s="122"/>
      <c r="LVC35" s="122"/>
      <c r="LVD35" s="122"/>
      <c r="LVE35" s="37"/>
      <c r="LVF35" s="122"/>
      <c r="LVG35" s="122"/>
      <c r="LVH35" s="122"/>
      <c r="LVI35" s="122"/>
      <c r="LVJ35" s="122"/>
      <c r="LVK35" s="122"/>
      <c r="LVL35" s="122"/>
      <c r="LVM35" s="37"/>
      <c r="LVN35" s="122"/>
      <c r="LVO35" s="122"/>
      <c r="LVP35" s="122"/>
      <c r="LVQ35" s="122"/>
      <c r="LVR35" s="122"/>
      <c r="LVS35" s="122"/>
      <c r="LVT35" s="122"/>
      <c r="LVU35" s="37"/>
      <c r="LVV35" s="122"/>
      <c r="LVW35" s="122"/>
      <c r="LVX35" s="122"/>
      <c r="LVY35" s="122"/>
      <c r="LVZ35" s="122"/>
      <c r="LWA35" s="122"/>
      <c r="LWB35" s="122"/>
      <c r="LWC35" s="37"/>
      <c r="LWD35" s="122"/>
      <c r="LWE35" s="122"/>
      <c r="LWF35" s="122"/>
      <c r="LWG35" s="122"/>
      <c r="LWH35" s="122"/>
      <c r="LWI35" s="122"/>
      <c r="LWJ35" s="122"/>
      <c r="LWK35" s="37"/>
      <c r="LWL35" s="122"/>
      <c r="LWM35" s="122"/>
      <c r="LWN35" s="122"/>
      <c r="LWO35" s="122"/>
      <c r="LWP35" s="122"/>
      <c r="LWQ35" s="122"/>
      <c r="LWR35" s="122"/>
      <c r="LWS35" s="37"/>
      <c r="LWT35" s="122"/>
      <c r="LWU35" s="122"/>
      <c r="LWV35" s="122"/>
      <c r="LWW35" s="122"/>
      <c r="LWX35" s="122"/>
      <c r="LWY35" s="122"/>
      <c r="LWZ35" s="122"/>
      <c r="LXA35" s="37"/>
      <c r="LXB35" s="122"/>
      <c r="LXC35" s="122"/>
      <c r="LXD35" s="122"/>
      <c r="LXE35" s="122"/>
      <c r="LXF35" s="122"/>
      <c r="LXG35" s="122"/>
      <c r="LXH35" s="122"/>
      <c r="LXI35" s="37"/>
      <c r="LXJ35" s="122"/>
      <c r="LXK35" s="122"/>
      <c r="LXL35" s="122"/>
      <c r="LXM35" s="122"/>
      <c r="LXN35" s="122"/>
      <c r="LXO35" s="122"/>
      <c r="LXP35" s="122"/>
      <c r="LXQ35" s="37"/>
      <c r="LXR35" s="122"/>
      <c r="LXS35" s="122"/>
      <c r="LXT35" s="122"/>
      <c r="LXU35" s="122"/>
      <c r="LXV35" s="122"/>
      <c r="LXW35" s="122"/>
      <c r="LXX35" s="122"/>
      <c r="LXY35" s="37"/>
      <c r="LXZ35" s="122"/>
      <c r="LYA35" s="122"/>
      <c r="LYB35" s="122"/>
      <c r="LYC35" s="122"/>
      <c r="LYD35" s="122"/>
      <c r="LYE35" s="122"/>
      <c r="LYF35" s="122"/>
      <c r="LYG35" s="37"/>
      <c r="LYH35" s="122"/>
      <c r="LYI35" s="122"/>
      <c r="LYJ35" s="122"/>
      <c r="LYK35" s="122"/>
      <c r="LYL35" s="122"/>
      <c r="LYM35" s="122"/>
      <c r="LYN35" s="122"/>
      <c r="LYO35" s="37"/>
      <c r="LYP35" s="122"/>
      <c r="LYQ35" s="122"/>
      <c r="LYR35" s="122"/>
      <c r="LYS35" s="122"/>
      <c r="LYT35" s="122"/>
      <c r="LYU35" s="122"/>
      <c r="LYV35" s="122"/>
      <c r="LYW35" s="37"/>
      <c r="LYX35" s="122"/>
      <c r="LYY35" s="122"/>
      <c r="LYZ35" s="122"/>
      <c r="LZA35" s="122"/>
      <c r="LZB35" s="122"/>
      <c r="LZC35" s="122"/>
      <c r="LZD35" s="122"/>
      <c r="LZE35" s="37"/>
      <c r="LZF35" s="122"/>
      <c r="LZG35" s="122"/>
      <c r="LZH35" s="122"/>
      <c r="LZI35" s="122"/>
      <c r="LZJ35" s="122"/>
      <c r="LZK35" s="122"/>
      <c r="LZL35" s="122"/>
      <c r="LZM35" s="37"/>
      <c r="LZN35" s="122"/>
      <c r="LZO35" s="122"/>
      <c r="LZP35" s="122"/>
      <c r="LZQ35" s="122"/>
      <c r="LZR35" s="122"/>
      <c r="LZS35" s="122"/>
      <c r="LZT35" s="122"/>
      <c r="LZU35" s="37"/>
      <c r="LZV35" s="122"/>
      <c r="LZW35" s="122"/>
      <c r="LZX35" s="122"/>
      <c r="LZY35" s="122"/>
      <c r="LZZ35" s="122"/>
      <c r="MAA35" s="122"/>
      <c r="MAB35" s="122"/>
      <c r="MAC35" s="37"/>
      <c r="MAD35" s="122"/>
      <c r="MAE35" s="122"/>
      <c r="MAF35" s="122"/>
      <c r="MAG35" s="122"/>
      <c r="MAH35" s="122"/>
      <c r="MAI35" s="122"/>
      <c r="MAJ35" s="122"/>
      <c r="MAK35" s="37"/>
      <c r="MAL35" s="122"/>
      <c r="MAM35" s="122"/>
      <c r="MAN35" s="122"/>
      <c r="MAO35" s="122"/>
      <c r="MAP35" s="122"/>
      <c r="MAQ35" s="122"/>
      <c r="MAR35" s="122"/>
      <c r="MAS35" s="37"/>
      <c r="MAT35" s="122"/>
      <c r="MAU35" s="122"/>
      <c r="MAV35" s="122"/>
      <c r="MAW35" s="122"/>
      <c r="MAX35" s="122"/>
      <c r="MAY35" s="122"/>
      <c r="MAZ35" s="122"/>
      <c r="MBA35" s="37"/>
      <c r="MBB35" s="122"/>
      <c r="MBC35" s="122"/>
      <c r="MBD35" s="122"/>
      <c r="MBE35" s="122"/>
      <c r="MBF35" s="122"/>
      <c r="MBG35" s="122"/>
      <c r="MBH35" s="122"/>
      <c r="MBI35" s="37"/>
      <c r="MBJ35" s="122"/>
      <c r="MBK35" s="122"/>
      <c r="MBL35" s="122"/>
      <c r="MBM35" s="122"/>
      <c r="MBN35" s="122"/>
      <c r="MBO35" s="122"/>
      <c r="MBP35" s="122"/>
      <c r="MBQ35" s="37"/>
      <c r="MBR35" s="122"/>
      <c r="MBS35" s="122"/>
      <c r="MBT35" s="122"/>
      <c r="MBU35" s="122"/>
      <c r="MBV35" s="122"/>
      <c r="MBW35" s="122"/>
      <c r="MBX35" s="122"/>
      <c r="MBY35" s="37"/>
      <c r="MBZ35" s="122"/>
      <c r="MCA35" s="122"/>
      <c r="MCB35" s="122"/>
      <c r="MCC35" s="122"/>
      <c r="MCD35" s="122"/>
      <c r="MCE35" s="122"/>
      <c r="MCF35" s="122"/>
      <c r="MCG35" s="37"/>
      <c r="MCH35" s="122"/>
      <c r="MCI35" s="122"/>
      <c r="MCJ35" s="122"/>
      <c r="MCK35" s="122"/>
      <c r="MCL35" s="122"/>
      <c r="MCM35" s="122"/>
      <c r="MCN35" s="122"/>
      <c r="MCO35" s="37"/>
      <c r="MCP35" s="122"/>
      <c r="MCQ35" s="122"/>
      <c r="MCR35" s="122"/>
      <c r="MCS35" s="122"/>
      <c r="MCT35" s="122"/>
      <c r="MCU35" s="122"/>
      <c r="MCV35" s="122"/>
      <c r="MCW35" s="37"/>
      <c r="MCX35" s="122"/>
      <c r="MCY35" s="122"/>
      <c r="MCZ35" s="122"/>
      <c r="MDA35" s="122"/>
      <c r="MDB35" s="122"/>
      <c r="MDC35" s="122"/>
      <c r="MDD35" s="122"/>
      <c r="MDE35" s="37"/>
      <c r="MDF35" s="122"/>
      <c r="MDG35" s="122"/>
      <c r="MDH35" s="122"/>
      <c r="MDI35" s="122"/>
      <c r="MDJ35" s="122"/>
      <c r="MDK35" s="122"/>
      <c r="MDL35" s="122"/>
      <c r="MDM35" s="37"/>
      <c r="MDN35" s="122"/>
      <c r="MDO35" s="122"/>
      <c r="MDP35" s="122"/>
      <c r="MDQ35" s="122"/>
      <c r="MDR35" s="122"/>
      <c r="MDS35" s="122"/>
      <c r="MDT35" s="122"/>
      <c r="MDU35" s="37"/>
      <c r="MDV35" s="122"/>
      <c r="MDW35" s="122"/>
      <c r="MDX35" s="122"/>
      <c r="MDY35" s="122"/>
      <c r="MDZ35" s="122"/>
      <c r="MEA35" s="122"/>
      <c r="MEB35" s="122"/>
      <c r="MEC35" s="37"/>
      <c r="MED35" s="122"/>
      <c r="MEE35" s="122"/>
      <c r="MEF35" s="122"/>
      <c r="MEG35" s="122"/>
      <c r="MEH35" s="122"/>
      <c r="MEI35" s="122"/>
      <c r="MEJ35" s="122"/>
      <c r="MEK35" s="37"/>
      <c r="MEL35" s="122"/>
      <c r="MEM35" s="122"/>
      <c r="MEN35" s="122"/>
      <c r="MEO35" s="122"/>
      <c r="MEP35" s="122"/>
      <c r="MEQ35" s="122"/>
      <c r="MER35" s="122"/>
      <c r="MES35" s="37"/>
      <c r="MET35" s="122"/>
      <c r="MEU35" s="122"/>
      <c r="MEV35" s="122"/>
      <c r="MEW35" s="122"/>
      <c r="MEX35" s="122"/>
      <c r="MEY35" s="122"/>
      <c r="MEZ35" s="122"/>
      <c r="MFA35" s="37"/>
      <c r="MFB35" s="122"/>
      <c r="MFC35" s="122"/>
      <c r="MFD35" s="122"/>
      <c r="MFE35" s="122"/>
      <c r="MFF35" s="122"/>
      <c r="MFG35" s="122"/>
      <c r="MFH35" s="122"/>
      <c r="MFI35" s="37"/>
      <c r="MFJ35" s="122"/>
      <c r="MFK35" s="122"/>
      <c r="MFL35" s="122"/>
      <c r="MFM35" s="122"/>
      <c r="MFN35" s="122"/>
      <c r="MFO35" s="122"/>
      <c r="MFP35" s="122"/>
      <c r="MFQ35" s="37"/>
      <c r="MFR35" s="122"/>
      <c r="MFS35" s="122"/>
      <c r="MFT35" s="122"/>
      <c r="MFU35" s="122"/>
      <c r="MFV35" s="122"/>
      <c r="MFW35" s="122"/>
      <c r="MFX35" s="122"/>
      <c r="MFY35" s="37"/>
      <c r="MFZ35" s="122"/>
      <c r="MGA35" s="122"/>
      <c r="MGB35" s="122"/>
      <c r="MGC35" s="122"/>
      <c r="MGD35" s="122"/>
      <c r="MGE35" s="122"/>
      <c r="MGF35" s="122"/>
      <c r="MGG35" s="37"/>
      <c r="MGH35" s="122"/>
      <c r="MGI35" s="122"/>
      <c r="MGJ35" s="122"/>
      <c r="MGK35" s="122"/>
      <c r="MGL35" s="122"/>
      <c r="MGM35" s="122"/>
      <c r="MGN35" s="122"/>
      <c r="MGO35" s="37"/>
      <c r="MGP35" s="122"/>
      <c r="MGQ35" s="122"/>
      <c r="MGR35" s="122"/>
      <c r="MGS35" s="122"/>
      <c r="MGT35" s="122"/>
      <c r="MGU35" s="122"/>
      <c r="MGV35" s="122"/>
      <c r="MGW35" s="37"/>
      <c r="MGX35" s="122"/>
      <c r="MGY35" s="122"/>
      <c r="MGZ35" s="122"/>
      <c r="MHA35" s="122"/>
      <c r="MHB35" s="122"/>
      <c r="MHC35" s="122"/>
      <c r="MHD35" s="122"/>
      <c r="MHE35" s="37"/>
      <c r="MHF35" s="122"/>
      <c r="MHG35" s="122"/>
      <c r="MHH35" s="122"/>
      <c r="MHI35" s="122"/>
      <c r="MHJ35" s="122"/>
      <c r="MHK35" s="122"/>
      <c r="MHL35" s="122"/>
      <c r="MHM35" s="37"/>
      <c r="MHN35" s="122"/>
      <c r="MHO35" s="122"/>
      <c r="MHP35" s="122"/>
      <c r="MHQ35" s="122"/>
      <c r="MHR35" s="122"/>
      <c r="MHS35" s="122"/>
      <c r="MHT35" s="122"/>
      <c r="MHU35" s="37"/>
      <c r="MHV35" s="122"/>
      <c r="MHW35" s="122"/>
      <c r="MHX35" s="122"/>
      <c r="MHY35" s="122"/>
      <c r="MHZ35" s="122"/>
      <c r="MIA35" s="122"/>
      <c r="MIB35" s="122"/>
      <c r="MIC35" s="37"/>
      <c r="MID35" s="122"/>
      <c r="MIE35" s="122"/>
      <c r="MIF35" s="122"/>
      <c r="MIG35" s="122"/>
      <c r="MIH35" s="122"/>
      <c r="MII35" s="122"/>
      <c r="MIJ35" s="122"/>
      <c r="MIK35" s="37"/>
      <c r="MIL35" s="122"/>
      <c r="MIM35" s="122"/>
      <c r="MIN35" s="122"/>
      <c r="MIO35" s="122"/>
      <c r="MIP35" s="122"/>
      <c r="MIQ35" s="122"/>
      <c r="MIR35" s="122"/>
      <c r="MIS35" s="37"/>
      <c r="MIT35" s="122"/>
      <c r="MIU35" s="122"/>
      <c r="MIV35" s="122"/>
      <c r="MIW35" s="122"/>
      <c r="MIX35" s="122"/>
      <c r="MIY35" s="122"/>
      <c r="MIZ35" s="122"/>
      <c r="MJA35" s="37"/>
      <c r="MJB35" s="122"/>
      <c r="MJC35" s="122"/>
      <c r="MJD35" s="122"/>
      <c r="MJE35" s="122"/>
      <c r="MJF35" s="122"/>
      <c r="MJG35" s="122"/>
      <c r="MJH35" s="122"/>
      <c r="MJI35" s="37"/>
      <c r="MJJ35" s="122"/>
      <c r="MJK35" s="122"/>
      <c r="MJL35" s="122"/>
      <c r="MJM35" s="122"/>
      <c r="MJN35" s="122"/>
      <c r="MJO35" s="122"/>
      <c r="MJP35" s="122"/>
      <c r="MJQ35" s="37"/>
      <c r="MJR35" s="122"/>
      <c r="MJS35" s="122"/>
      <c r="MJT35" s="122"/>
      <c r="MJU35" s="122"/>
      <c r="MJV35" s="122"/>
      <c r="MJW35" s="122"/>
      <c r="MJX35" s="122"/>
      <c r="MJY35" s="37"/>
      <c r="MJZ35" s="122"/>
      <c r="MKA35" s="122"/>
      <c r="MKB35" s="122"/>
      <c r="MKC35" s="122"/>
      <c r="MKD35" s="122"/>
      <c r="MKE35" s="122"/>
      <c r="MKF35" s="122"/>
      <c r="MKG35" s="37"/>
      <c r="MKH35" s="122"/>
      <c r="MKI35" s="122"/>
      <c r="MKJ35" s="122"/>
      <c r="MKK35" s="122"/>
      <c r="MKL35" s="122"/>
      <c r="MKM35" s="122"/>
      <c r="MKN35" s="122"/>
      <c r="MKO35" s="37"/>
      <c r="MKP35" s="122"/>
      <c r="MKQ35" s="122"/>
      <c r="MKR35" s="122"/>
      <c r="MKS35" s="122"/>
      <c r="MKT35" s="122"/>
      <c r="MKU35" s="122"/>
      <c r="MKV35" s="122"/>
      <c r="MKW35" s="37"/>
      <c r="MKX35" s="122"/>
      <c r="MKY35" s="122"/>
      <c r="MKZ35" s="122"/>
      <c r="MLA35" s="122"/>
      <c r="MLB35" s="122"/>
      <c r="MLC35" s="122"/>
      <c r="MLD35" s="122"/>
      <c r="MLE35" s="37"/>
      <c r="MLF35" s="122"/>
      <c r="MLG35" s="122"/>
      <c r="MLH35" s="122"/>
      <c r="MLI35" s="122"/>
      <c r="MLJ35" s="122"/>
      <c r="MLK35" s="122"/>
      <c r="MLL35" s="122"/>
      <c r="MLM35" s="37"/>
      <c r="MLN35" s="122"/>
      <c r="MLO35" s="122"/>
      <c r="MLP35" s="122"/>
      <c r="MLQ35" s="122"/>
      <c r="MLR35" s="122"/>
      <c r="MLS35" s="122"/>
      <c r="MLT35" s="122"/>
      <c r="MLU35" s="37"/>
      <c r="MLV35" s="122"/>
      <c r="MLW35" s="122"/>
      <c r="MLX35" s="122"/>
      <c r="MLY35" s="122"/>
      <c r="MLZ35" s="122"/>
      <c r="MMA35" s="122"/>
      <c r="MMB35" s="122"/>
      <c r="MMC35" s="37"/>
      <c r="MMD35" s="122"/>
      <c r="MME35" s="122"/>
      <c r="MMF35" s="122"/>
      <c r="MMG35" s="122"/>
      <c r="MMH35" s="122"/>
      <c r="MMI35" s="122"/>
      <c r="MMJ35" s="122"/>
      <c r="MMK35" s="37"/>
      <c r="MML35" s="122"/>
      <c r="MMM35" s="122"/>
      <c r="MMN35" s="122"/>
      <c r="MMO35" s="122"/>
      <c r="MMP35" s="122"/>
      <c r="MMQ35" s="122"/>
      <c r="MMR35" s="122"/>
      <c r="MMS35" s="37"/>
      <c r="MMT35" s="122"/>
      <c r="MMU35" s="122"/>
      <c r="MMV35" s="122"/>
      <c r="MMW35" s="122"/>
      <c r="MMX35" s="122"/>
      <c r="MMY35" s="122"/>
      <c r="MMZ35" s="122"/>
      <c r="MNA35" s="37"/>
      <c r="MNB35" s="122"/>
      <c r="MNC35" s="122"/>
      <c r="MND35" s="122"/>
      <c r="MNE35" s="122"/>
      <c r="MNF35" s="122"/>
      <c r="MNG35" s="122"/>
      <c r="MNH35" s="122"/>
      <c r="MNI35" s="37"/>
      <c r="MNJ35" s="122"/>
      <c r="MNK35" s="122"/>
      <c r="MNL35" s="122"/>
      <c r="MNM35" s="122"/>
      <c r="MNN35" s="122"/>
      <c r="MNO35" s="122"/>
      <c r="MNP35" s="122"/>
      <c r="MNQ35" s="37"/>
      <c r="MNR35" s="122"/>
      <c r="MNS35" s="122"/>
      <c r="MNT35" s="122"/>
      <c r="MNU35" s="122"/>
      <c r="MNV35" s="122"/>
      <c r="MNW35" s="122"/>
      <c r="MNX35" s="122"/>
      <c r="MNY35" s="37"/>
      <c r="MNZ35" s="122"/>
      <c r="MOA35" s="122"/>
      <c r="MOB35" s="122"/>
      <c r="MOC35" s="122"/>
      <c r="MOD35" s="122"/>
      <c r="MOE35" s="122"/>
      <c r="MOF35" s="122"/>
      <c r="MOG35" s="37"/>
      <c r="MOH35" s="122"/>
      <c r="MOI35" s="122"/>
      <c r="MOJ35" s="122"/>
      <c r="MOK35" s="122"/>
      <c r="MOL35" s="122"/>
      <c r="MOM35" s="122"/>
      <c r="MON35" s="122"/>
      <c r="MOO35" s="37"/>
      <c r="MOP35" s="122"/>
      <c r="MOQ35" s="122"/>
      <c r="MOR35" s="122"/>
      <c r="MOS35" s="122"/>
      <c r="MOT35" s="122"/>
      <c r="MOU35" s="122"/>
      <c r="MOV35" s="122"/>
      <c r="MOW35" s="37"/>
      <c r="MOX35" s="122"/>
      <c r="MOY35" s="122"/>
      <c r="MOZ35" s="122"/>
      <c r="MPA35" s="122"/>
      <c r="MPB35" s="122"/>
      <c r="MPC35" s="122"/>
      <c r="MPD35" s="122"/>
      <c r="MPE35" s="37"/>
      <c r="MPF35" s="122"/>
      <c r="MPG35" s="122"/>
      <c r="MPH35" s="122"/>
      <c r="MPI35" s="122"/>
      <c r="MPJ35" s="122"/>
      <c r="MPK35" s="122"/>
      <c r="MPL35" s="122"/>
      <c r="MPM35" s="37"/>
      <c r="MPN35" s="122"/>
      <c r="MPO35" s="122"/>
      <c r="MPP35" s="122"/>
      <c r="MPQ35" s="122"/>
      <c r="MPR35" s="122"/>
      <c r="MPS35" s="122"/>
      <c r="MPT35" s="122"/>
      <c r="MPU35" s="37"/>
      <c r="MPV35" s="122"/>
      <c r="MPW35" s="122"/>
      <c r="MPX35" s="122"/>
      <c r="MPY35" s="122"/>
      <c r="MPZ35" s="122"/>
      <c r="MQA35" s="122"/>
      <c r="MQB35" s="122"/>
      <c r="MQC35" s="37"/>
      <c r="MQD35" s="122"/>
      <c r="MQE35" s="122"/>
      <c r="MQF35" s="122"/>
      <c r="MQG35" s="122"/>
      <c r="MQH35" s="122"/>
      <c r="MQI35" s="122"/>
      <c r="MQJ35" s="122"/>
      <c r="MQK35" s="37"/>
      <c r="MQL35" s="122"/>
      <c r="MQM35" s="122"/>
      <c r="MQN35" s="122"/>
      <c r="MQO35" s="122"/>
      <c r="MQP35" s="122"/>
      <c r="MQQ35" s="122"/>
      <c r="MQR35" s="122"/>
      <c r="MQS35" s="37"/>
      <c r="MQT35" s="122"/>
      <c r="MQU35" s="122"/>
      <c r="MQV35" s="122"/>
      <c r="MQW35" s="122"/>
      <c r="MQX35" s="122"/>
      <c r="MQY35" s="122"/>
      <c r="MQZ35" s="122"/>
      <c r="MRA35" s="37"/>
      <c r="MRB35" s="122"/>
      <c r="MRC35" s="122"/>
      <c r="MRD35" s="122"/>
      <c r="MRE35" s="122"/>
      <c r="MRF35" s="122"/>
      <c r="MRG35" s="122"/>
      <c r="MRH35" s="122"/>
      <c r="MRI35" s="37"/>
      <c r="MRJ35" s="122"/>
      <c r="MRK35" s="122"/>
      <c r="MRL35" s="122"/>
      <c r="MRM35" s="122"/>
      <c r="MRN35" s="122"/>
      <c r="MRO35" s="122"/>
      <c r="MRP35" s="122"/>
      <c r="MRQ35" s="37"/>
      <c r="MRR35" s="122"/>
      <c r="MRS35" s="122"/>
      <c r="MRT35" s="122"/>
      <c r="MRU35" s="122"/>
      <c r="MRV35" s="122"/>
      <c r="MRW35" s="122"/>
      <c r="MRX35" s="122"/>
      <c r="MRY35" s="37"/>
      <c r="MRZ35" s="122"/>
      <c r="MSA35" s="122"/>
      <c r="MSB35" s="122"/>
      <c r="MSC35" s="122"/>
      <c r="MSD35" s="122"/>
      <c r="MSE35" s="122"/>
      <c r="MSF35" s="122"/>
      <c r="MSG35" s="37"/>
      <c r="MSH35" s="122"/>
      <c r="MSI35" s="122"/>
      <c r="MSJ35" s="122"/>
      <c r="MSK35" s="122"/>
      <c r="MSL35" s="122"/>
      <c r="MSM35" s="122"/>
      <c r="MSN35" s="122"/>
      <c r="MSO35" s="37"/>
      <c r="MSP35" s="122"/>
      <c r="MSQ35" s="122"/>
      <c r="MSR35" s="122"/>
      <c r="MSS35" s="122"/>
      <c r="MST35" s="122"/>
      <c r="MSU35" s="122"/>
      <c r="MSV35" s="122"/>
      <c r="MSW35" s="37"/>
      <c r="MSX35" s="122"/>
      <c r="MSY35" s="122"/>
      <c r="MSZ35" s="122"/>
      <c r="MTA35" s="122"/>
      <c r="MTB35" s="122"/>
      <c r="MTC35" s="122"/>
      <c r="MTD35" s="122"/>
      <c r="MTE35" s="37"/>
      <c r="MTF35" s="122"/>
      <c r="MTG35" s="122"/>
      <c r="MTH35" s="122"/>
      <c r="MTI35" s="122"/>
      <c r="MTJ35" s="122"/>
      <c r="MTK35" s="122"/>
      <c r="MTL35" s="122"/>
      <c r="MTM35" s="37"/>
      <c r="MTN35" s="122"/>
      <c r="MTO35" s="122"/>
      <c r="MTP35" s="122"/>
      <c r="MTQ35" s="122"/>
      <c r="MTR35" s="122"/>
      <c r="MTS35" s="122"/>
      <c r="MTT35" s="122"/>
      <c r="MTU35" s="37"/>
      <c r="MTV35" s="122"/>
      <c r="MTW35" s="122"/>
      <c r="MTX35" s="122"/>
      <c r="MTY35" s="122"/>
      <c r="MTZ35" s="122"/>
      <c r="MUA35" s="122"/>
      <c r="MUB35" s="122"/>
      <c r="MUC35" s="37"/>
      <c r="MUD35" s="122"/>
      <c r="MUE35" s="122"/>
      <c r="MUF35" s="122"/>
      <c r="MUG35" s="122"/>
      <c r="MUH35" s="122"/>
      <c r="MUI35" s="122"/>
      <c r="MUJ35" s="122"/>
      <c r="MUK35" s="37"/>
      <c r="MUL35" s="122"/>
      <c r="MUM35" s="122"/>
      <c r="MUN35" s="122"/>
      <c r="MUO35" s="122"/>
      <c r="MUP35" s="122"/>
      <c r="MUQ35" s="122"/>
      <c r="MUR35" s="122"/>
      <c r="MUS35" s="37"/>
      <c r="MUT35" s="122"/>
      <c r="MUU35" s="122"/>
      <c r="MUV35" s="122"/>
      <c r="MUW35" s="122"/>
      <c r="MUX35" s="122"/>
      <c r="MUY35" s="122"/>
      <c r="MUZ35" s="122"/>
      <c r="MVA35" s="37"/>
      <c r="MVB35" s="122"/>
      <c r="MVC35" s="122"/>
      <c r="MVD35" s="122"/>
      <c r="MVE35" s="122"/>
      <c r="MVF35" s="122"/>
      <c r="MVG35" s="122"/>
      <c r="MVH35" s="122"/>
      <c r="MVI35" s="37"/>
      <c r="MVJ35" s="122"/>
      <c r="MVK35" s="122"/>
      <c r="MVL35" s="122"/>
      <c r="MVM35" s="122"/>
      <c r="MVN35" s="122"/>
      <c r="MVO35" s="122"/>
      <c r="MVP35" s="122"/>
      <c r="MVQ35" s="37"/>
      <c r="MVR35" s="122"/>
      <c r="MVS35" s="122"/>
      <c r="MVT35" s="122"/>
      <c r="MVU35" s="122"/>
      <c r="MVV35" s="122"/>
      <c r="MVW35" s="122"/>
      <c r="MVX35" s="122"/>
      <c r="MVY35" s="37"/>
      <c r="MVZ35" s="122"/>
      <c r="MWA35" s="122"/>
      <c r="MWB35" s="122"/>
      <c r="MWC35" s="122"/>
      <c r="MWD35" s="122"/>
      <c r="MWE35" s="122"/>
      <c r="MWF35" s="122"/>
      <c r="MWG35" s="37"/>
      <c r="MWH35" s="122"/>
      <c r="MWI35" s="122"/>
      <c r="MWJ35" s="122"/>
      <c r="MWK35" s="122"/>
      <c r="MWL35" s="122"/>
      <c r="MWM35" s="122"/>
      <c r="MWN35" s="122"/>
      <c r="MWO35" s="37"/>
      <c r="MWP35" s="122"/>
      <c r="MWQ35" s="122"/>
      <c r="MWR35" s="122"/>
      <c r="MWS35" s="122"/>
      <c r="MWT35" s="122"/>
      <c r="MWU35" s="122"/>
      <c r="MWV35" s="122"/>
      <c r="MWW35" s="37"/>
      <c r="MWX35" s="122"/>
      <c r="MWY35" s="122"/>
      <c r="MWZ35" s="122"/>
      <c r="MXA35" s="122"/>
      <c r="MXB35" s="122"/>
      <c r="MXC35" s="122"/>
      <c r="MXD35" s="122"/>
      <c r="MXE35" s="37"/>
      <c r="MXF35" s="122"/>
      <c r="MXG35" s="122"/>
      <c r="MXH35" s="122"/>
      <c r="MXI35" s="122"/>
      <c r="MXJ35" s="122"/>
      <c r="MXK35" s="122"/>
      <c r="MXL35" s="122"/>
      <c r="MXM35" s="37"/>
      <c r="MXN35" s="122"/>
      <c r="MXO35" s="122"/>
      <c r="MXP35" s="122"/>
      <c r="MXQ35" s="122"/>
      <c r="MXR35" s="122"/>
      <c r="MXS35" s="122"/>
      <c r="MXT35" s="122"/>
      <c r="MXU35" s="37"/>
      <c r="MXV35" s="122"/>
      <c r="MXW35" s="122"/>
      <c r="MXX35" s="122"/>
      <c r="MXY35" s="122"/>
      <c r="MXZ35" s="122"/>
      <c r="MYA35" s="122"/>
      <c r="MYB35" s="122"/>
      <c r="MYC35" s="37"/>
      <c r="MYD35" s="122"/>
      <c r="MYE35" s="122"/>
      <c r="MYF35" s="122"/>
      <c r="MYG35" s="122"/>
      <c r="MYH35" s="122"/>
      <c r="MYI35" s="122"/>
      <c r="MYJ35" s="122"/>
      <c r="MYK35" s="37"/>
      <c r="MYL35" s="122"/>
      <c r="MYM35" s="122"/>
      <c r="MYN35" s="122"/>
      <c r="MYO35" s="122"/>
      <c r="MYP35" s="122"/>
      <c r="MYQ35" s="122"/>
      <c r="MYR35" s="122"/>
      <c r="MYS35" s="37"/>
      <c r="MYT35" s="122"/>
      <c r="MYU35" s="122"/>
      <c r="MYV35" s="122"/>
      <c r="MYW35" s="122"/>
      <c r="MYX35" s="122"/>
      <c r="MYY35" s="122"/>
      <c r="MYZ35" s="122"/>
      <c r="MZA35" s="37"/>
      <c r="MZB35" s="122"/>
      <c r="MZC35" s="122"/>
      <c r="MZD35" s="122"/>
      <c r="MZE35" s="122"/>
      <c r="MZF35" s="122"/>
      <c r="MZG35" s="122"/>
      <c r="MZH35" s="122"/>
      <c r="MZI35" s="37"/>
      <c r="MZJ35" s="122"/>
      <c r="MZK35" s="122"/>
      <c r="MZL35" s="122"/>
      <c r="MZM35" s="122"/>
      <c r="MZN35" s="122"/>
      <c r="MZO35" s="122"/>
      <c r="MZP35" s="122"/>
      <c r="MZQ35" s="37"/>
      <c r="MZR35" s="122"/>
      <c r="MZS35" s="122"/>
      <c r="MZT35" s="122"/>
      <c r="MZU35" s="122"/>
      <c r="MZV35" s="122"/>
      <c r="MZW35" s="122"/>
      <c r="MZX35" s="122"/>
      <c r="MZY35" s="37"/>
      <c r="MZZ35" s="122"/>
      <c r="NAA35" s="122"/>
      <c r="NAB35" s="122"/>
      <c r="NAC35" s="122"/>
      <c r="NAD35" s="122"/>
      <c r="NAE35" s="122"/>
      <c r="NAF35" s="122"/>
      <c r="NAG35" s="37"/>
      <c r="NAH35" s="122"/>
      <c r="NAI35" s="122"/>
      <c r="NAJ35" s="122"/>
      <c r="NAK35" s="122"/>
      <c r="NAL35" s="122"/>
      <c r="NAM35" s="122"/>
      <c r="NAN35" s="122"/>
      <c r="NAO35" s="37"/>
      <c r="NAP35" s="122"/>
      <c r="NAQ35" s="122"/>
      <c r="NAR35" s="122"/>
      <c r="NAS35" s="122"/>
      <c r="NAT35" s="122"/>
      <c r="NAU35" s="122"/>
      <c r="NAV35" s="122"/>
      <c r="NAW35" s="37"/>
      <c r="NAX35" s="122"/>
      <c r="NAY35" s="122"/>
      <c r="NAZ35" s="122"/>
      <c r="NBA35" s="122"/>
      <c r="NBB35" s="122"/>
      <c r="NBC35" s="122"/>
      <c r="NBD35" s="122"/>
      <c r="NBE35" s="37"/>
      <c r="NBF35" s="122"/>
      <c r="NBG35" s="122"/>
      <c r="NBH35" s="122"/>
      <c r="NBI35" s="122"/>
      <c r="NBJ35" s="122"/>
      <c r="NBK35" s="122"/>
      <c r="NBL35" s="122"/>
      <c r="NBM35" s="37"/>
      <c r="NBN35" s="122"/>
      <c r="NBO35" s="122"/>
      <c r="NBP35" s="122"/>
      <c r="NBQ35" s="122"/>
      <c r="NBR35" s="122"/>
      <c r="NBS35" s="122"/>
      <c r="NBT35" s="122"/>
      <c r="NBU35" s="37"/>
      <c r="NBV35" s="122"/>
      <c r="NBW35" s="122"/>
      <c r="NBX35" s="122"/>
      <c r="NBY35" s="122"/>
      <c r="NBZ35" s="122"/>
      <c r="NCA35" s="122"/>
      <c r="NCB35" s="122"/>
      <c r="NCC35" s="37"/>
      <c r="NCD35" s="122"/>
      <c r="NCE35" s="122"/>
      <c r="NCF35" s="122"/>
      <c r="NCG35" s="122"/>
      <c r="NCH35" s="122"/>
      <c r="NCI35" s="122"/>
      <c r="NCJ35" s="122"/>
      <c r="NCK35" s="37"/>
      <c r="NCL35" s="122"/>
      <c r="NCM35" s="122"/>
      <c r="NCN35" s="122"/>
      <c r="NCO35" s="122"/>
      <c r="NCP35" s="122"/>
      <c r="NCQ35" s="122"/>
      <c r="NCR35" s="122"/>
      <c r="NCS35" s="37"/>
      <c r="NCT35" s="122"/>
      <c r="NCU35" s="122"/>
      <c r="NCV35" s="122"/>
      <c r="NCW35" s="122"/>
      <c r="NCX35" s="122"/>
      <c r="NCY35" s="122"/>
      <c r="NCZ35" s="122"/>
      <c r="NDA35" s="37"/>
      <c r="NDB35" s="122"/>
      <c r="NDC35" s="122"/>
      <c r="NDD35" s="122"/>
      <c r="NDE35" s="122"/>
      <c r="NDF35" s="122"/>
      <c r="NDG35" s="122"/>
      <c r="NDH35" s="122"/>
      <c r="NDI35" s="37"/>
      <c r="NDJ35" s="122"/>
      <c r="NDK35" s="122"/>
      <c r="NDL35" s="122"/>
      <c r="NDM35" s="122"/>
      <c r="NDN35" s="122"/>
      <c r="NDO35" s="122"/>
      <c r="NDP35" s="122"/>
      <c r="NDQ35" s="37"/>
      <c r="NDR35" s="122"/>
      <c r="NDS35" s="122"/>
      <c r="NDT35" s="122"/>
      <c r="NDU35" s="122"/>
      <c r="NDV35" s="122"/>
      <c r="NDW35" s="122"/>
      <c r="NDX35" s="122"/>
      <c r="NDY35" s="37"/>
      <c r="NDZ35" s="122"/>
      <c r="NEA35" s="122"/>
      <c r="NEB35" s="122"/>
      <c r="NEC35" s="122"/>
      <c r="NED35" s="122"/>
      <c r="NEE35" s="122"/>
      <c r="NEF35" s="122"/>
      <c r="NEG35" s="37"/>
      <c r="NEH35" s="122"/>
      <c r="NEI35" s="122"/>
      <c r="NEJ35" s="122"/>
      <c r="NEK35" s="122"/>
      <c r="NEL35" s="122"/>
      <c r="NEM35" s="122"/>
      <c r="NEN35" s="122"/>
      <c r="NEO35" s="37"/>
      <c r="NEP35" s="122"/>
      <c r="NEQ35" s="122"/>
      <c r="NER35" s="122"/>
      <c r="NES35" s="122"/>
      <c r="NET35" s="122"/>
      <c r="NEU35" s="122"/>
      <c r="NEV35" s="122"/>
      <c r="NEW35" s="37"/>
      <c r="NEX35" s="122"/>
      <c r="NEY35" s="122"/>
      <c r="NEZ35" s="122"/>
      <c r="NFA35" s="122"/>
      <c r="NFB35" s="122"/>
      <c r="NFC35" s="122"/>
      <c r="NFD35" s="122"/>
      <c r="NFE35" s="37"/>
      <c r="NFF35" s="122"/>
      <c r="NFG35" s="122"/>
      <c r="NFH35" s="122"/>
      <c r="NFI35" s="122"/>
      <c r="NFJ35" s="122"/>
      <c r="NFK35" s="122"/>
      <c r="NFL35" s="122"/>
      <c r="NFM35" s="37"/>
      <c r="NFN35" s="122"/>
      <c r="NFO35" s="122"/>
      <c r="NFP35" s="122"/>
      <c r="NFQ35" s="122"/>
      <c r="NFR35" s="122"/>
      <c r="NFS35" s="122"/>
      <c r="NFT35" s="122"/>
      <c r="NFU35" s="37"/>
      <c r="NFV35" s="122"/>
      <c r="NFW35" s="122"/>
      <c r="NFX35" s="122"/>
      <c r="NFY35" s="122"/>
      <c r="NFZ35" s="122"/>
      <c r="NGA35" s="122"/>
      <c r="NGB35" s="122"/>
      <c r="NGC35" s="37"/>
      <c r="NGD35" s="122"/>
      <c r="NGE35" s="122"/>
      <c r="NGF35" s="122"/>
      <c r="NGG35" s="122"/>
      <c r="NGH35" s="122"/>
      <c r="NGI35" s="122"/>
      <c r="NGJ35" s="122"/>
      <c r="NGK35" s="37"/>
      <c r="NGL35" s="122"/>
      <c r="NGM35" s="122"/>
      <c r="NGN35" s="122"/>
      <c r="NGO35" s="122"/>
      <c r="NGP35" s="122"/>
      <c r="NGQ35" s="122"/>
      <c r="NGR35" s="122"/>
      <c r="NGS35" s="37"/>
      <c r="NGT35" s="122"/>
      <c r="NGU35" s="122"/>
      <c r="NGV35" s="122"/>
      <c r="NGW35" s="122"/>
      <c r="NGX35" s="122"/>
      <c r="NGY35" s="122"/>
      <c r="NGZ35" s="122"/>
      <c r="NHA35" s="37"/>
      <c r="NHB35" s="122"/>
      <c r="NHC35" s="122"/>
      <c r="NHD35" s="122"/>
      <c r="NHE35" s="122"/>
      <c r="NHF35" s="122"/>
      <c r="NHG35" s="122"/>
      <c r="NHH35" s="122"/>
      <c r="NHI35" s="37"/>
      <c r="NHJ35" s="122"/>
      <c r="NHK35" s="122"/>
      <c r="NHL35" s="122"/>
      <c r="NHM35" s="122"/>
      <c r="NHN35" s="122"/>
      <c r="NHO35" s="122"/>
      <c r="NHP35" s="122"/>
      <c r="NHQ35" s="37"/>
      <c r="NHR35" s="122"/>
      <c r="NHS35" s="122"/>
      <c r="NHT35" s="122"/>
      <c r="NHU35" s="122"/>
      <c r="NHV35" s="122"/>
      <c r="NHW35" s="122"/>
      <c r="NHX35" s="122"/>
      <c r="NHY35" s="37"/>
      <c r="NHZ35" s="122"/>
      <c r="NIA35" s="122"/>
      <c r="NIB35" s="122"/>
      <c r="NIC35" s="122"/>
      <c r="NID35" s="122"/>
      <c r="NIE35" s="122"/>
      <c r="NIF35" s="122"/>
      <c r="NIG35" s="37"/>
      <c r="NIH35" s="122"/>
      <c r="NII35" s="122"/>
      <c r="NIJ35" s="122"/>
      <c r="NIK35" s="122"/>
      <c r="NIL35" s="122"/>
      <c r="NIM35" s="122"/>
      <c r="NIN35" s="122"/>
      <c r="NIO35" s="37"/>
      <c r="NIP35" s="122"/>
      <c r="NIQ35" s="122"/>
      <c r="NIR35" s="122"/>
      <c r="NIS35" s="122"/>
      <c r="NIT35" s="122"/>
      <c r="NIU35" s="122"/>
      <c r="NIV35" s="122"/>
      <c r="NIW35" s="37"/>
      <c r="NIX35" s="122"/>
      <c r="NIY35" s="122"/>
      <c r="NIZ35" s="122"/>
      <c r="NJA35" s="122"/>
      <c r="NJB35" s="122"/>
      <c r="NJC35" s="122"/>
      <c r="NJD35" s="122"/>
      <c r="NJE35" s="37"/>
      <c r="NJF35" s="122"/>
      <c r="NJG35" s="122"/>
      <c r="NJH35" s="122"/>
      <c r="NJI35" s="122"/>
      <c r="NJJ35" s="122"/>
      <c r="NJK35" s="122"/>
      <c r="NJL35" s="122"/>
      <c r="NJM35" s="37"/>
      <c r="NJN35" s="122"/>
      <c r="NJO35" s="122"/>
      <c r="NJP35" s="122"/>
      <c r="NJQ35" s="122"/>
      <c r="NJR35" s="122"/>
      <c r="NJS35" s="122"/>
      <c r="NJT35" s="122"/>
      <c r="NJU35" s="37"/>
      <c r="NJV35" s="122"/>
      <c r="NJW35" s="122"/>
      <c r="NJX35" s="122"/>
      <c r="NJY35" s="122"/>
      <c r="NJZ35" s="122"/>
      <c r="NKA35" s="122"/>
      <c r="NKB35" s="122"/>
      <c r="NKC35" s="37"/>
      <c r="NKD35" s="122"/>
      <c r="NKE35" s="122"/>
      <c r="NKF35" s="122"/>
      <c r="NKG35" s="122"/>
      <c r="NKH35" s="122"/>
      <c r="NKI35" s="122"/>
      <c r="NKJ35" s="122"/>
      <c r="NKK35" s="37"/>
      <c r="NKL35" s="122"/>
      <c r="NKM35" s="122"/>
      <c r="NKN35" s="122"/>
      <c r="NKO35" s="122"/>
      <c r="NKP35" s="122"/>
      <c r="NKQ35" s="122"/>
      <c r="NKR35" s="122"/>
      <c r="NKS35" s="37"/>
      <c r="NKT35" s="122"/>
      <c r="NKU35" s="122"/>
      <c r="NKV35" s="122"/>
      <c r="NKW35" s="122"/>
      <c r="NKX35" s="122"/>
      <c r="NKY35" s="122"/>
      <c r="NKZ35" s="122"/>
      <c r="NLA35" s="37"/>
      <c r="NLB35" s="122"/>
      <c r="NLC35" s="122"/>
      <c r="NLD35" s="122"/>
      <c r="NLE35" s="122"/>
      <c r="NLF35" s="122"/>
      <c r="NLG35" s="122"/>
      <c r="NLH35" s="122"/>
      <c r="NLI35" s="37"/>
      <c r="NLJ35" s="122"/>
      <c r="NLK35" s="122"/>
      <c r="NLL35" s="122"/>
      <c r="NLM35" s="122"/>
      <c r="NLN35" s="122"/>
      <c r="NLO35" s="122"/>
      <c r="NLP35" s="122"/>
      <c r="NLQ35" s="37"/>
      <c r="NLR35" s="122"/>
      <c r="NLS35" s="122"/>
      <c r="NLT35" s="122"/>
      <c r="NLU35" s="122"/>
      <c r="NLV35" s="122"/>
      <c r="NLW35" s="122"/>
      <c r="NLX35" s="122"/>
      <c r="NLY35" s="37"/>
      <c r="NLZ35" s="122"/>
      <c r="NMA35" s="122"/>
      <c r="NMB35" s="122"/>
      <c r="NMC35" s="122"/>
      <c r="NMD35" s="122"/>
      <c r="NME35" s="122"/>
      <c r="NMF35" s="122"/>
      <c r="NMG35" s="37"/>
      <c r="NMH35" s="122"/>
      <c r="NMI35" s="122"/>
      <c r="NMJ35" s="122"/>
      <c r="NMK35" s="122"/>
      <c r="NML35" s="122"/>
      <c r="NMM35" s="122"/>
      <c r="NMN35" s="122"/>
      <c r="NMO35" s="37"/>
      <c r="NMP35" s="122"/>
      <c r="NMQ35" s="122"/>
      <c r="NMR35" s="122"/>
      <c r="NMS35" s="122"/>
      <c r="NMT35" s="122"/>
      <c r="NMU35" s="122"/>
      <c r="NMV35" s="122"/>
      <c r="NMW35" s="37"/>
      <c r="NMX35" s="122"/>
      <c r="NMY35" s="122"/>
      <c r="NMZ35" s="122"/>
      <c r="NNA35" s="122"/>
      <c r="NNB35" s="122"/>
      <c r="NNC35" s="122"/>
      <c r="NND35" s="122"/>
      <c r="NNE35" s="37"/>
      <c r="NNF35" s="122"/>
      <c r="NNG35" s="122"/>
      <c r="NNH35" s="122"/>
      <c r="NNI35" s="122"/>
      <c r="NNJ35" s="122"/>
      <c r="NNK35" s="122"/>
      <c r="NNL35" s="122"/>
      <c r="NNM35" s="37"/>
      <c r="NNN35" s="122"/>
      <c r="NNO35" s="122"/>
      <c r="NNP35" s="122"/>
      <c r="NNQ35" s="122"/>
      <c r="NNR35" s="122"/>
      <c r="NNS35" s="122"/>
      <c r="NNT35" s="122"/>
      <c r="NNU35" s="37"/>
      <c r="NNV35" s="122"/>
      <c r="NNW35" s="122"/>
      <c r="NNX35" s="122"/>
      <c r="NNY35" s="122"/>
      <c r="NNZ35" s="122"/>
      <c r="NOA35" s="122"/>
      <c r="NOB35" s="122"/>
      <c r="NOC35" s="37"/>
      <c r="NOD35" s="122"/>
      <c r="NOE35" s="122"/>
      <c r="NOF35" s="122"/>
      <c r="NOG35" s="122"/>
      <c r="NOH35" s="122"/>
      <c r="NOI35" s="122"/>
      <c r="NOJ35" s="122"/>
      <c r="NOK35" s="37"/>
      <c r="NOL35" s="122"/>
      <c r="NOM35" s="122"/>
      <c r="NON35" s="122"/>
      <c r="NOO35" s="122"/>
      <c r="NOP35" s="122"/>
      <c r="NOQ35" s="122"/>
      <c r="NOR35" s="122"/>
      <c r="NOS35" s="37"/>
      <c r="NOT35" s="122"/>
      <c r="NOU35" s="122"/>
      <c r="NOV35" s="122"/>
      <c r="NOW35" s="122"/>
      <c r="NOX35" s="122"/>
      <c r="NOY35" s="122"/>
      <c r="NOZ35" s="122"/>
      <c r="NPA35" s="37"/>
      <c r="NPB35" s="122"/>
      <c r="NPC35" s="122"/>
      <c r="NPD35" s="122"/>
      <c r="NPE35" s="122"/>
      <c r="NPF35" s="122"/>
      <c r="NPG35" s="122"/>
      <c r="NPH35" s="122"/>
      <c r="NPI35" s="37"/>
      <c r="NPJ35" s="122"/>
      <c r="NPK35" s="122"/>
      <c r="NPL35" s="122"/>
      <c r="NPM35" s="122"/>
      <c r="NPN35" s="122"/>
      <c r="NPO35" s="122"/>
      <c r="NPP35" s="122"/>
      <c r="NPQ35" s="37"/>
      <c r="NPR35" s="122"/>
      <c r="NPS35" s="122"/>
      <c r="NPT35" s="122"/>
      <c r="NPU35" s="122"/>
      <c r="NPV35" s="122"/>
      <c r="NPW35" s="122"/>
      <c r="NPX35" s="122"/>
      <c r="NPY35" s="37"/>
      <c r="NPZ35" s="122"/>
      <c r="NQA35" s="122"/>
      <c r="NQB35" s="122"/>
      <c r="NQC35" s="122"/>
      <c r="NQD35" s="122"/>
      <c r="NQE35" s="122"/>
      <c r="NQF35" s="122"/>
      <c r="NQG35" s="37"/>
      <c r="NQH35" s="122"/>
      <c r="NQI35" s="122"/>
      <c r="NQJ35" s="122"/>
      <c r="NQK35" s="122"/>
      <c r="NQL35" s="122"/>
      <c r="NQM35" s="122"/>
      <c r="NQN35" s="122"/>
      <c r="NQO35" s="37"/>
      <c r="NQP35" s="122"/>
      <c r="NQQ35" s="122"/>
      <c r="NQR35" s="122"/>
      <c r="NQS35" s="122"/>
      <c r="NQT35" s="122"/>
      <c r="NQU35" s="122"/>
      <c r="NQV35" s="122"/>
      <c r="NQW35" s="37"/>
      <c r="NQX35" s="122"/>
      <c r="NQY35" s="122"/>
      <c r="NQZ35" s="122"/>
      <c r="NRA35" s="122"/>
      <c r="NRB35" s="122"/>
      <c r="NRC35" s="122"/>
      <c r="NRD35" s="122"/>
      <c r="NRE35" s="37"/>
      <c r="NRF35" s="122"/>
      <c r="NRG35" s="122"/>
      <c r="NRH35" s="122"/>
      <c r="NRI35" s="122"/>
      <c r="NRJ35" s="122"/>
      <c r="NRK35" s="122"/>
      <c r="NRL35" s="122"/>
      <c r="NRM35" s="37"/>
      <c r="NRN35" s="122"/>
      <c r="NRO35" s="122"/>
      <c r="NRP35" s="122"/>
      <c r="NRQ35" s="122"/>
      <c r="NRR35" s="122"/>
      <c r="NRS35" s="122"/>
      <c r="NRT35" s="122"/>
      <c r="NRU35" s="37"/>
      <c r="NRV35" s="122"/>
      <c r="NRW35" s="122"/>
      <c r="NRX35" s="122"/>
      <c r="NRY35" s="122"/>
      <c r="NRZ35" s="122"/>
      <c r="NSA35" s="122"/>
      <c r="NSB35" s="122"/>
      <c r="NSC35" s="37"/>
      <c r="NSD35" s="122"/>
      <c r="NSE35" s="122"/>
      <c r="NSF35" s="122"/>
      <c r="NSG35" s="122"/>
      <c r="NSH35" s="122"/>
      <c r="NSI35" s="122"/>
      <c r="NSJ35" s="122"/>
      <c r="NSK35" s="37"/>
      <c r="NSL35" s="122"/>
      <c r="NSM35" s="122"/>
      <c r="NSN35" s="122"/>
      <c r="NSO35" s="122"/>
      <c r="NSP35" s="122"/>
      <c r="NSQ35" s="122"/>
      <c r="NSR35" s="122"/>
      <c r="NSS35" s="37"/>
      <c r="NST35" s="122"/>
      <c r="NSU35" s="122"/>
      <c r="NSV35" s="122"/>
      <c r="NSW35" s="122"/>
      <c r="NSX35" s="122"/>
      <c r="NSY35" s="122"/>
      <c r="NSZ35" s="122"/>
      <c r="NTA35" s="37"/>
      <c r="NTB35" s="122"/>
      <c r="NTC35" s="122"/>
      <c r="NTD35" s="122"/>
      <c r="NTE35" s="122"/>
      <c r="NTF35" s="122"/>
      <c r="NTG35" s="122"/>
      <c r="NTH35" s="122"/>
      <c r="NTI35" s="37"/>
      <c r="NTJ35" s="122"/>
      <c r="NTK35" s="122"/>
      <c r="NTL35" s="122"/>
      <c r="NTM35" s="122"/>
      <c r="NTN35" s="122"/>
      <c r="NTO35" s="122"/>
      <c r="NTP35" s="122"/>
      <c r="NTQ35" s="37"/>
      <c r="NTR35" s="122"/>
      <c r="NTS35" s="122"/>
      <c r="NTT35" s="122"/>
      <c r="NTU35" s="122"/>
      <c r="NTV35" s="122"/>
      <c r="NTW35" s="122"/>
      <c r="NTX35" s="122"/>
      <c r="NTY35" s="37"/>
      <c r="NTZ35" s="122"/>
      <c r="NUA35" s="122"/>
      <c r="NUB35" s="122"/>
      <c r="NUC35" s="122"/>
      <c r="NUD35" s="122"/>
      <c r="NUE35" s="122"/>
      <c r="NUF35" s="122"/>
      <c r="NUG35" s="37"/>
      <c r="NUH35" s="122"/>
      <c r="NUI35" s="122"/>
      <c r="NUJ35" s="122"/>
      <c r="NUK35" s="122"/>
      <c r="NUL35" s="122"/>
      <c r="NUM35" s="122"/>
      <c r="NUN35" s="122"/>
      <c r="NUO35" s="37"/>
      <c r="NUP35" s="122"/>
      <c r="NUQ35" s="122"/>
      <c r="NUR35" s="122"/>
      <c r="NUS35" s="122"/>
      <c r="NUT35" s="122"/>
      <c r="NUU35" s="122"/>
      <c r="NUV35" s="122"/>
      <c r="NUW35" s="37"/>
      <c r="NUX35" s="122"/>
      <c r="NUY35" s="122"/>
      <c r="NUZ35" s="122"/>
      <c r="NVA35" s="122"/>
      <c r="NVB35" s="122"/>
      <c r="NVC35" s="122"/>
      <c r="NVD35" s="122"/>
      <c r="NVE35" s="37"/>
      <c r="NVF35" s="122"/>
      <c r="NVG35" s="122"/>
      <c r="NVH35" s="122"/>
      <c r="NVI35" s="122"/>
      <c r="NVJ35" s="122"/>
      <c r="NVK35" s="122"/>
      <c r="NVL35" s="122"/>
      <c r="NVM35" s="37"/>
      <c r="NVN35" s="122"/>
      <c r="NVO35" s="122"/>
      <c r="NVP35" s="122"/>
      <c r="NVQ35" s="122"/>
      <c r="NVR35" s="122"/>
      <c r="NVS35" s="122"/>
      <c r="NVT35" s="122"/>
      <c r="NVU35" s="37"/>
      <c r="NVV35" s="122"/>
      <c r="NVW35" s="122"/>
      <c r="NVX35" s="122"/>
      <c r="NVY35" s="122"/>
      <c r="NVZ35" s="122"/>
      <c r="NWA35" s="122"/>
      <c r="NWB35" s="122"/>
      <c r="NWC35" s="37"/>
      <c r="NWD35" s="122"/>
      <c r="NWE35" s="122"/>
      <c r="NWF35" s="122"/>
      <c r="NWG35" s="122"/>
      <c r="NWH35" s="122"/>
      <c r="NWI35" s="122"/>
      <c r="NWJ35" s="122"/>
      <c r="NWK35" s="37"/>
      <c r="NWL35" s="122"/>
      <c r="NWM35" s="122"/>
      <c r="NWN35" s="122"/>
      <c r="NWO35" s="122"/>
      <c r="NWP35" s="122"/>
      <c r="NWQ35" s="122"/>
      <c r="NWR35" s="122"/>
      <c r="NWS35" s="37"/>
      <c r="NWT35" s="122"/>
      <c r="NWU35" s="122"/>
      <c r="NWV35" s="122"/>
      <c r="NWW35" s="122"/>
      <c r="NWX35" s="122"/>
      <c r="NWY35" s="122"/>
      <c r="NWZ35" s="122"/>
      <c r="NXA35" s="37"/>
      <c r="NXB35" s="122"/>
      <c r="NXC35" s="122"/>
      <c r="NXD35" s="122"/>
      <c r="NXE35" s="122"/>
      <c r="NXF35" s="122"/>
      <c r="NXG35" s="122"/>
      <c r="NXH35" s="122"/>
      <c r="NXI35" s="37"/>
      <c r="NXJ35" s="122"/>
      <c r="NXK35" s="122"/>
      <c r="NXL35" s="122"/>
      <c r="NXM35" s="122"/>
      <c r="NXN35" s="122"/>
      <c r="NXO35" s="122"/>
      <c r="NXP35" s="122"/>
      <c r="NXQ35" s="37"/>
      <c r="NXR35" s="122"/>
      <c r="NXS35" s="122"/>
      <c r="NXT35" s="122"/>
      <c r="NXU35" s="122"/>
      <c r="NXV35" s="122"/>
      <c r="NXW35" s="122"/>
      <c r="NXX35" s="122"/>
      <c r="NXY35" s="37"/>
      <c r="NXZ35" s="122"/>
      <c r="NYA35" s="122"/>
      <c r="NYB35" s="122"/>
      <c r="NYC35" s="122"/>
      <c r="NYD35" s="122"/>
      <c r="NYE35" s="122"/>
      <c r="NYF35" s="122"/>
      <c r="NYG35" s="37"/>
      <c r="NYH35" s="122"/>
      <c r="NYI35" s="122"/>
      <c r="NYJ35" s="122"/>
      <c r="NYK35" s="122"/>
      <c r="NYL35" s="122"/>
      <c r="NYM35" s="122"/>
      <c r="NYN35" s="122"/>
      <c r="NYO35" s="37"/>
      <c r="NYP35" s="122"/>
      <c r="NYQ35" s="122"/>
      <c r="NYR35" s="122"/>
      <c r="NYS35" s="122"/>
      <c r="NYT35" s="122"/>
      <c r="NYU35" s="122"/>
      <c r="NYV35" s="122"/>
      <c r="NYW35" s="37"/>
      <c r="NYX35" s="122"/>
      <c r="NYY35" s="122"/>
      <c r="NYZ35" s="122"/>
      <c r="NZA35" s="122"/>
      <c r="NZB35" s="122"/>
      <c r="NZC35" s="122"/>
      <c r="NZD35" s="122"/>
      <c r="NZE35" s="37"/>
      <c r="NZF35" s="122"/>
      <c r="NZG35" s="122"/>
      <c r="NZH35" s="122"/>
      <c r="NZI35" s="122"/>
      <c r="NZJ35" s="122"/>
      <c r="NZK35" s="122"/>
      <c r="NZL35" s="122"/>
      <c r="NZM35" s="37"/>
      <c r="NZN35" s="122"/>
      <c r="NZO35" s="122"/>
      <c r="NZP35" s="122"/>
      <c r="NZQ35" s="122"/>
      <c r="NZR35" s="122"/>
      <c r="NZS35" s="122"/>
      <c r="NZT35" s="122"/>
      <c r="NZU35" s="37"/>
      <c r="NZV35" s="122"/>
      <c r="NZW35" s="122"/>
      <c r="NZX35" s="122"/>
      <c r="NZY35" s="122"/>
      <c r="NZZ35" s="122"/>
      <c r="OAA35" s="122"/>
      <c r="OAB35" s="122"/>
      <c r="OAC35" s="37"/>
      <c r="OAD35" s="122"/>
      <c r="OAE35" s="122"/>
      <c r="OAF35" s="122"/>
      <c r="OAG35" s="122"/>
      <c r="OAH35" s="122"/>
      <c r="OAI35" s="122"/>
      <c r="OAJ35" s="122"/>
      <c r="OAK35" s="37"/>
      <c r="OAL35" s="122"/>
      <c r="OAM35" s="122"/>
      <c r="OAN35" s="122"/>
      <c r="OAO35" s="122"/>
      <c r="OAP35" s="122"/>
      <c r="OAQ35" s="122"/>
      <c r="OAR35" s="122"/>
      <c r="OAS35" s="37"/>
      <c r="OAT35" s="122"/>
      <c r="OAU35" s="122"/>
      <c r="OAV35" s="122"/>
      <c r="OAW35" s="122"/>
      <c r="OAX35" s="122"/>
      <c r="OAY35" s="122"/>
      <c r="OAZ35" s="122"/>
      <c r="OBA35" s="37"/>
      <c r="OBB35" s="122"/>
      <c r="OBC35" s="122"/>
      <c r="OBD35" s="122"/>
      <c r="OBE35" s="122"/>
      <c r="OBF35" s="122"/>
      <c r="OBG35" s="122"/>
      <c r="OBH35" s="122"/>
      <c r="OBI35" s="37"/>
      <c r="OBJ35" s="122"/>
      <c r="OBK35" s="122"/>
      <c r="OBL35" s="122"/>
      <c r="OBM35" s="122"/>
      <c r="OBN35" s="122"/>
      <c r="OBO35" s="122"/>
      <c r="OBP35" s="122"/>
      <c r="OBQ35" s="37"/>
      <c r="OBR35" s="122"/>
      <c r="OBS35" s="122"/>
      <c r="OBT35" s="122"/>
      <c r="OBU35" s="122"/>
      <c r="OBV35" s="122"/>
      <c r="OBW35" s="122"/>
      <c r="OBX35" s="122"/>
      <c r="OBY35" s="37"/>
      <c r="OBZ35" s="122"/>
      <c r="OCA35" s="122"/>
      <c r="OCB35" s="122"/>
      <c r="OCC35" s="122"/>
      <c r="OCD35" s="122"/>
      <c r="OCE35" s="122"/>
      <c r="OCF35" s="122"/>
      <c r="OCG35" s="37"/>
      <c r="OCH35" s="122"/>
      <c r="OCI35" s="122"/>
      <c r="OCJ35" s="122"/>
      <c r="OCK35" s="122"/>
      <c r="OCL35" s="122"/>
      <c r="OCM35" s="122"/>
      <c r="OCN35" s="122"/>
      <c r="OCO35" s="37"/>
      <c r="OCP35" s="122"/>
      <c r="OCQ35" s="122"/>
      <c r="OCR35" s="122"/>
      <c r="OCS35" s="122"/>
      <c r="OCT35" s="122"/>
      <c r="OCU35" s="122"/>
      <c r="OCV35" s="122"/>
      <c r="OCW35" s="37"/>
      <c r="OCX35" s="122"/>
      <c r="OCY35" s="122"/>
      <c r="OCZ35" s="122"/>
      <c r="ODA35" s="122"/>
      <c r="ODB35" s="122"/>
      <c r="ODC35" s="122"/>
      <c r="ODD35" s="122"/>
      <c r="ODE35" s="37"/>
      <c r="ODF35" s="122"/>
      <c r="ODG35" s="122"/>
      <c r="ODH35" s="122"/>
      <c r="ODI35" s="122"/>
      <c r="ODJ35" s="122"/>
      <c r="ODK35" s="122"/>
      <c r="ODL35" s="122"/>
      <c r="ODM35" s="37"/>
      <c r="ODN35" s="122"/>
      <c r="ODO35" s="122"/>
      <c r="ODP35" s="122"/>
      <c r="ODQ35" s="122"/>
      <c r="ODR35" s="122"/>
      <c r="ODS35" s="122"/>
      <c r="ODT35" s="122"/>
      <c r="ODU35" s="37"/>
      <c r="ODV35" s="122"/>
      <c r="ODW35" s="122"/>
      <c r="ODX35" s="122"/>
      <c r="ODY35" s="122"/>
      <c r="ODZ35" s="122"/>
      <c r="OEA35" s="122"/>
      <c r="OEB35" s="122"/>
      <c r="OEC35" s="37"/>
      <c r="OED35" s="122"/>
      <c r="OEE35" s="122"/>
      <c r="OEF35" s="122"/>
      <c r="OEG35" s="122"/>
      <c r="OEH35" s="122"/>
      <c r="OEI35" s="122"/>
      <c r="OEJ35" s="122"/>
      <c r="OEK35" s="37"/>
      <c r="OEL35" s="122"/>
      <c r="OEM35" s="122"/>
      <c r="OEN35" s="122"/>
      <c r="OEO35" s="122"/>
      <c r="OEP35" s="122"/>
      <c r="OEQ35" s="122"/>
      <c r="OER35" s="122"/>
      <c r="OES35" s="37"/>
      <c r="OET35" s="122"/>
      <c r="OEU35" s="122"/>
      <c r="OEV35" s="122"/>
      <c r="OEW35" s="122"/>
      <c r="OEX35" s="122"/>
      <c r="OEY35" s="122"/>
      <c r="OEZ35" s="122"/>
      <c r="OFA35" s="37"/>
      <c r="OFB35" s="122"/>
      <c r="OFC35" s="122"/>
      <c r="OFD35" s="122"/>
      <c r="OFE35" s="122"/>
      <c r="OFF35" s="122"/>
      <c r="OFG35" s="122"/>
      <c r="OFH35" s="122"/>
      <c r="OFI35" s="37"/>
      <c r="OFJ35" s="122"/>
      <c r="OFK35" s="122"/>
      <c r="OFL35" s="122"/>
      <c r="OFM35" s="122"/>
      <c r="OFN35" s="122"/>
      <c r="OFO35" s="122"/>
      <c r="OFP35" s="122"/>
      <c r="OFQ35" s="37"/>
      <c r="OFR35" s="122"/>
      <c r="OFS35" s="122"/>
      <c r="OFT35" s="122"/>
      <c r="OFU35" s="122"/>
      <c r="OFV35" s="122"/>
      <c r="OFW35" s="122"/>
      <c r="OFX35" s="122"/>
      <c r="OFY35" s="37"/>
      <c r="OFZ35" s="122"/>
      <c r="OGA35" s="122"/>
      <c r="OGB35" s="122"/>
      <c r="OGC35" s="122"/>
      <c r="OGD35" s="122"/>
      <c r="OGE35" s="122"/>
      <c r="OGF35" s="122"/>
      <c r="OGG35" s="37"/>
      <c r="OGH35" s="122"/>
      <c r="OGI35" s="122"/>
      <c r="OGJ35" s="122"/>
      <c r="OGK35" s="122"/>
      <c r="OGL35" s="122"/>
      <c r="OGM35" s="122"/>
      <c r="OGN35" s="122"/>
      <c r="OGO35" s="37"/>
      <c r="OGP35" s="122"/>
      <c r="OGQ35" s="122"/>
      <c r="OGR35" s="122"/>
      <c r="OGS35" s="122"/>
      <c r="OGT35" s="122"/>
      <c r="OGU35" s="122"/>
      <c r="OGV35" s="122"/>
      <c r="OGW35" s="37"/>
      <c r="OGX35" s="122"/>
      <c r="OGY35" s="122"/>
      <c r="OGZ35" s="122"/>
      <c r="OHA35" s="122"/>
      <c r="OHB35" s="122"/>
      <c r="OHC35" s="122"/>
      <c r="OHD35" s="122"/>
      <c r="OHE35" s="37"/>
      <c r="OHF35" s="122"/>
      <c r="OHG35" s="122"/>
      <c r="OHH35" s="122"/>
      <c r="OHI35" s="122"/>
      <c r="OHJ35" s="122"/>
      <c r="OHK35" s="122"/>
      <c r="OHL35" s="122"/>
      <c r="OHM35" s="37"/>
      <c r="OHN35" s="122"/>
      <c r="OHO35" s="122"/>
      <c r="OHP35" s="122"/>
      <c r="OHQ35" s="122"/>
      <c r="OHR35" s="122"/>
      <c r="OHS35" s="122"/>
      <c r="OHT35" s="122"/>
      <c r="OHU35" s="37"/>
      <c r="OHV35" s="122"/>
      <c r="OHW35" s="122"/>
      <c r="OHX35" s="122"/>
      <c r="OHY35" s="122"/>
      <c r="OHZ35" s="122"/>
      <c r="OIA35" s="122"/>
      <c r="OIB35" s="122"/>
      <c r="OIC35" s="37"/>
      <c r="OID35" s="122"/>
      <c r="OIE35" s="122"/>
      <c r="OIF35" s="122"/>
      <c r="OIG35" s="122"/>
      <c r="OIH35" s="122"/>
      <c r="OII35" s="122"/>
      <c r="OIJ35" s="122"/>
      <c r="OIK35" s="37"/>
      <c r="OIL35" s="122"/>
      <c r="OIM35" s="122"/>
      <c r="OIN35" s="122"/>
      <c r="OIO35" s="122"/>
      <c r="OIP35" s="122"/>
      <c r="OIQ35" s="122"/>
      <c r="OIR35" s="122"/>
      <c r="OIS35" s="37"/>
      <c r="OIT35" s="122"/>
      <c r="OIU35" s="122"/>
      <c r="OIV35" s="122"/>
      <c r="OIW35" s="122"/>
      <c r="OIX35" s="122"/>
      <c r="OIY35" s="122"/>
      <c r="OIZ35" s="122"/>
      <c r="OJA35" s="37"/>
      <c r="OJB35" s="122"/>
      <c r="OJC35" s="122"/>
      <c r="OJD35" s="122"/>
      <c r="OJE35" s="122"/>
      <c r="OJF35" s="122"/>
      <c r="OJG35" s="122"/>
      <c r="OJH35" s="122"/>
      <c r="OJI35" s="37"/>
      <c r="OJJ35" s="122"/>
      <c r="OJK35" s="122"/>
      <c r="OJL35" s="122"/>
      <c r="OJM35" s="122"/>
      <c r="OJN35" s="122"/>
      <c r="OJO35" s="122"/>
      <c r="OJP35" s="122"/>
      <c r="OJQ35" s="37"/>
      <c r="OJR35" s="122"/>
      <c r="OJS35" s="122"/>
      <c r="OJT35" s="122"/>
      <c r="OJU35" s="122"/>
      <c r="OJV35" s="122"/>
      <c r="OJW35" s="122"/>
      <c r="OJX35" s="122"/>
      <c r="OJY35" s="37"/>
      <c r="OJZ35" s="122"/>
      <c r="OKA35" s="122"/>
      <c r="OKB35" s="122"/>
      <c r="OKC35" s="122"/>
      <c r="OKD35" s="122"/>
      <c r="OKE35" s="122"/>
      <c r="OKF35" s="122"/>
      <c r="OKG35" s="37"/>
      <c r="OKH35" s="122"/>
      <c r="OKI35" s="122"/>
      <c r="OKJ35" s="122"/>
      <c r="OKK35" s="122"/>
      <c r="OKL35" s="122"/>
      <c r="OKM35" s="122"/>
      <c r="OKN35" s="122"/>
      <c r="OKO35" s="37"/>
      <c r="OKP35" s="122"/>
      <c r="OKQ35" s="122"/>
      <c r="OKR35" s="122"/>
      <c r="OKS35" s="122"/>
      <c r="OKT35" s="122"/>
      <c r="OKU35" s="122"/>
      <c r="OKV35" s="122"/>
      <c r="OKW35" s="37"/>
      <c r="OKX35" s="122"/>
      <c r="OKY35" s="122"/>
      <c r="OKZ35" s="122"/>
      <c r="OLA35" s="122"/>
      <c r="OLB35" s="122"/>
      <c r="OLC35" s="122"/>
      <c r="OLD35" s="122"/>
      <c r="OLE35" s="37"/>
      <c r="OLF35" s="122"/>
      <c r="OLG35" s="122"/>
      <c r="OLH35" s="122"/>
      <c r="OLI35" s="122"/>
      <c r="OLJ35" s="122"/>
      <c r="OLK35" s="122"/>
      <c r="OLL35" s="122"/>
      <c r="OLM35" s="37"/>
      <c r="OLN35" s="122"/>
      <c r="OLO35" s="122"/>
      <c r="OLP35" s="122"/>
      <c r="OLQ35" s="122"/>
      <c r="OLR35" s="122"/>
      <c r="OLS35" s="122"/>
      <c r="OLT35" s="122"/>
      <c r="OLU35" s="37"/>
      <c r="OLV35" s="122"/>
      <c r="OLW35" s="122"/>
      <c r="OLX35" s="122"/>
      <c r="OLY35" s="122"/>
      <c r="OLZ35" s="122"/>
      <c r="OMA35" s="122"/>
      <c r="OMB35" s="122"/>
      <c r="OMC35" s="37"/>
      <c r="OMD35" s="122"/>
      <c r="OME35" s="122"/>
      <c r="OMF35" s="122"/>
      <c r="OMG35" s="122"/>
      <c r="OMH35" s="122"/>
      <c r="OMI35" s="122"/>
      <c r="OMJ35" s="122"/>
      <c r="OMK35" s="37"/>
      <c r="OML35" s="122"/>
      <c r="OMM35" s="122"/>
      <c r="OMN35" s="122"/>
      <c r="OMO35" s="122"/>
      <c r="OMP35" s="122"/>
      <c r="OMQ35" s="122"/>
      <c r="OMR35" s="122"/>
      <c r="OMS35" s="37"/>
      <c r="OMT35" s="122"/>
      <c r="OMU35" s="122"/>
      <c r="OMV35" s="122"/>
      <c r="OMW35" s="122"/>
      <c r="OMX35" s="122"/>
      <c r="OMY35" s="122"/>
      <c r="OMZ35" s="122"/>
      <c r="ONA35" s="37"/>
      <c r="ONB35" s="122"/>
      <c r="ONC35" s="122"/>
      <c r="OND35" s="122"/>
      <c r="ONE35" s="122"/>
      <c r="ONF35" s="122"/>
      <c r="ONG35" s="122"/>
      <c r="ONH35" s="122"/>
      <c r="ONI35" s="37"/>
      <c r="ONJ35" s="122"/>
      <c r="ONK35" s="122"/>
      <c r="ONL35" s="122"/>
      <c r="ONM35" s="122"/>
      <c r="ONN35" s="122"/>
      <c r="ONO35" s="122"/>
      <c r="ONP35" s="122"/>
      <c r="ONQ35" s="37"/>
      <c r="ONR35" s="122"/>
      <c r="ONS35" s="122"/>
      <c r="ONT35" s="122"/>
      <c r="ONU35" s="122"/>
      <c r="ONV35" s="122"/>
      <c r="ONW35" s="122"/>
      <c r="ONX35" s="122"/>
      <c r="ONY35" s="37"/>
      <c r="ONZ35" s="122"/>
      <c r="OOA35" s="122"/>
      <c r="OOB35" s="122"/>
      <c r="OOC35" s="122"/>
      <c r="OOD35" s="122"/>
      <c r="OOE35" s="122"/>
      <c r="OOF35" s="122"/>
      <c r="OOG35" s="37"/>
      <c r="OOH35" s="122"/>
      <c r="OOI35" s="122"/>
      <c r="OOJ35" s="122"/>
      <c r="OOK35" s="122"/>
      <c r="OOL35" s="122"/>
      <c r="OOM35" s="122"/>
      <c r="OON35" s="122"/>
      <c r="OOO35" s="37"/>
      <c r="OOP35" s="122"/>
      <c r="OOQ35" s="122"/>
      <c r="OOR35" s="122"/>
      <c r="OOS35" s="122"/>
      <c r="OOT35" s="122"/>
      <c r="OOU35" s="122"/>
      <c r="OOV35" s="122"/>
      <c r="OOW35" s="37"/>
      <c r="OOX35" s="122"/>
      <c r="OOY35" s="122"/>
      <c r="OOZ35" s="122"/>
      <c r="OPA35" s="122"/>
      <c r="OPB35" s="122"/>
      <c r="OPC35" s="122"/>
      <c r="OPD35" s="122"/>
      <c r="OPE35" s="37"/>
      <c r="OPF35" s="122"/>
      <c r="OPG35" s="122"/>
      <c r="OPH35" s="122"/>
      <c r="OPI35" s="122"/>
      <c r="OPJ35" s="122"/>
      <c r="OPK35" s="122"/>
      <c r="OPL35" s="122"/>
      <c r="OPM35" s="37"/>
      <c r="OPN35" s="122"/>
      <c r="OPO35" s="122"/>
      <c r="OPP35" s="122"/>
      <c r="OPQ35" s="122"/>
      <c r="OPR35" s="122"/>
      <c r="OPS35" s="122"/>
      <c r="OPT35" s="122"/>
      <c r="OPU35" s="37"/>
      <c r="OPV35" s="122"/>
      <c r="OPW35" s="122"/>
      <c r="OPX35" s="122"/>
      <c r="OPY35" s="122"/>
      <c r="OPZ35" s="122"/>
      <c r="OQA35" s="122"/>
      <c r="OQB35" s="122"/>
      <c r="OQC35" s="37"/>
      <c r="OQD35" s="122"/>
      <c r="OQE35" s="122"/>
      <c r="OQF35" s="122"/>
      <c r="OQG35" s="122"/>
      <c r="OQH35" s="122"/>
      <c r="OQI35" s="122"/>
      <c r="OQJ35" s="122"/>
      <c r="OQK35" s="37"/>
      <c r="OQL35" s="122"/>
      <c r="OQM35" s="122"/>
      <c r="OQN35" s="122"/>
      <c r="OQO35" s="122"/>
      <c r="OQP35" s="122"/>
      <c r="OQQ35" s="122"/>
      <c r="OQR35" s="122"/>
      <c r="OQS35" s="37"/>
      <c r="OQT35" s="122"/>
      <c r="OQU35" s="122"/>
      <c r="OQV35" s="122"/>
      <c r="OQW35" s="122"/>
      <c r="OQX35" s="122"/>
      <c r="OQY35" s="122"/>
      <c r="OQZ35" s="122"/>
      <c r="ORA35" s="37"/>
      <c r="ORB35" s="122"/>
      <c r="ORC35" s="122"/>
      <c r="ORD35" s="122"/>
      <c r="ORE35" s="122"/>
      <c r="ORF35" s="122"/>
      <c r="ORG35" s="122"/>
      <c r="ORH35" s="122"/>
      <c r="ORI35" s="37"/>
      <c r="ORJ35" s="122"/>
      <c r="ORK35" s="122"/>
      <c r="ORL35" s="122"/>
      <c r="ORM35" s="122"/>
      <c r="ORN35" s="122"/>
      <c r="ORO35" s="122"/>
      <c r="ORP35" s="122"/>
      <c r="ORQ35" s="37"/>
      <c r="ORR35" s="122"/>
      <c r="ORS35" s="122"/>
      <c r="ORT35" s="122"/>
      <c r="ORU35" s="122"/>
      <c r="ORV35" s="122"/>
      <c r="ORW35" s="122"/>
      <c r="ORX35" s="122"/>
      <c r="ORY35" s="37"/>
      <c r="ORZ35" s="122"/>
      <c r="OSA35" s="122"/>
      <c r="OSB35" s="122"/>
      <c r="OSC35" s="122"/>
      <c r="OSD35" s="122"/>
      <c r="OSE35" s="122"/>
      <c r="OSF35" s="122"/>
      <c r="OSG35" s="37"/>
      <c r="OSH35" s="122"/>
      <c r="OSI35" s="122"/>
      <c r="OSJ35" s="122"/>
      <c r="OSK35" s="122"/>
      <c r="OSL35" s="122"/>
      <c r="OSM35" s="122"/>
      <c r="OSN35" s="122"/>
      <c r="OSO35" s="37"/>
      <c r="OSP35" s="122"/>
      <c r="OSQ35" s="122"/>
      <c r="OSR35" s="122"/>
      <c r="OSS35" s="122"/>
      <c r="OST35" s="122"/>
      <c r="OSU35" s="122"/>
      <c r="OSV35" s="122"/>
      <c r="OSW35" s="37"/>
      <c r="OSX35" s="122"/>
      <c r="OSY35" s="122"/>
      <c r="OSZ35" s="122"/>
      <c r="OTA35" s="122"/>
      <c r="OTB35" s="122"/>
      <c r="OTC35" s="122"/>
      <c r="OTD35" s="122"/>
      <c r="OTE35" s="37"/>
      <c r="OTF35" s="122"/>
      <c r="OTG35" s="122"/>
      <c r="OTH35" s="122"/>
      <c r="OTI35" s="122"/>
      <c r="OTJ35" s="122"/>
      <c r="OTK35" s="122"/>
      <c r="OTL35" s="122"/>
      <c r="OTM35" s="37"/>
      <c r="OTN35" s="122"/>
      <c r="OTO35" s="122"/>
      <c r="OTP35" s="122"/>
      <c r="OTQ35" s="122"/>
      <c r="OTR35" s="122"/>
      <c r="OTS35" s="122"/>
      <c r="OTT35" s="122"/>
      <c r="OTU35" s="37"/>
      <c r="OTV35" s="122"/>
      <c r="OTW35" s="122"/>
      <c r="OTX35" s="122"/>
      <c r="OTY35" s="122"/>
      <c r="OTZ35" s="122"/>
      <c r="OUA35" s="122"/>
      <c r="OUB35" s="122"/>
      <c r="OUC35" s="37"/>
      <c r="OUD35" s="122"/>
      <c r="OUE35" s="122"/>
      <c r="OUF35" s="122"/>
      <c r="OUG35" s="122"/>
      <c r="OUH35" s="122"/>
      <c r="OUI35" s="122"/>
      <c r="OUJ35" s="122"/>
      <c r="OUK35" s="37"/>
      <c r="OUL35" s="122"/>
      <c r="OUM35" s="122"/>
      <c r="OUN35" s="122"/>
      <c r="OUO35" s="122"/>
      <c r="OUP35" s="122"/>
      <c r="OUQ35" s="122"/>
      <c r="OUR35" s="122"/>
      <c r="OUS35" s="37"/>
      <c r="OUT35" s="122"/>
      <c r="OUU35" s="122"/>
      <c r="OUV35" s="122"/>
      <c r="OUW35" s="122"/>
      <c r="OUX35" s="122"/>
      <c r="OUY35" s="122"/>
      <c r="OUZ35" s="122"/>
      <c r="OVA35" s="37"/>
      <c r="OVB35" s="122"/>
      <c r="OVC35" s="122"/>
      <c r="OVD35" s="122"/>
      <c r="OVE35" s="122"/>
      <c r="OVF35" s="122"/>
      <c r="OVG35" s="122"/>
      <c r="OVH35" s="122"/>
      <c r="OVI35" s="37"/>
      <c r="OVJ35" s="122"/>
      <c r="OVK35" s="122"/>
      <c r="OVL35" s="122"/>
      <c r="OVM35" s="122"/>
      <c r="OVN35" s="122"/>
      <c r="OVO35" s="122"/>
      <c r="OVP35" s="122"/>
      <c r="OVQ35" s="37"/>
      <c r="OVR35" s="122"/>
      <c r="OVS35" s="122"/>
      <c r="OVT35" s="122"/>
      <c r="OVU35" s="122"/>
      <c r="OVV35" s="122"/>
      <c r="OVW35" s="122"/>
      <c r="OVX35" s="122"/>
      <c r="OVY35" s="37"/>
      <c r="OVZ35" s="122"/>
      <c r="OWA35" s="122"/>
      <c r="OWB35" s="122"/>
      <c r="OWC35" s="122"/>
      <c r="OWD35" s="122"/>
      <c r="OWE35" s="122"/>
      <c r="OWF35" s="122"/>
      <c r="OWG35" s="37"/>
      <c r="OWH35" s="122"/>
      <c r="OWI35" s="122"/>
      <c r="OWJ35" s="122"/>
      <c r="OWK35" s="122"/>
      <c r="OWL35" s="122"/>
      <c r="OWM35" s="122"/>
      <c r="OWN35" s="122"/>
      <c r="OWO35" s="37"/>
      <c r="OWP35" s="122"/>
      <c r="OWQ35" s="122"/>
      <c r="OWR35" s="122"/>
      <c r="OWS35" s="122"/>
      <c r="OWT35" s="122"/>
      <c r="OWU35" s="122"/>
      <c r="OWV35" s="122"/>
      <c r="OWW35" s="37"/>
      <c r="OWX35" s="122"/>
      <c r="OWY35" s="122"/>
      <c r="OWZ35" s="122"/>
      <c r="OXA35" s="122"/>
      <c r="OXB35" s="122"/>
      <c r="OXC35" s="122"/>
      <c r="OXD35" s="122"/>
      <c r="OXE35" s="37"/>
      <c r="OXF35" s="122"/>
      <c r="OXG35" s="122"/>
      <c r="OXH35" s="122"/>
      <c r="OXI35" s="122"/>
      <c r="OXJ35" s="122"/>
      <c r="OXK35" s="122"/>
      <c r="OXL35" s="122"/>
      <c r="OXM35" s="37"/>
      <c r="OXN35" s="122"/>
      <c r="OXO35" s="122"/>
      <c r="OXP35" s="122"/>
      <c r="OXQ35" s="122"/>
      <c r="OXR35" s="122"/>
      <c r="OXS35" s="122"/>
      <c r="OXT35" s="122"/>
      <c r="OXU35" s="37"/>
      <c r="OXV35" s="122"/>
      <c r="OXW35" s="122"/>
      <c r="OXX35" s="122"/>
      <c r="OXY35" s="122"/>
      <c r="OXZ35" s="122"/>
      <c r="OYA35" s="122"/>
      <c r="OYB35" s="122"/>
      <c r="OYC35" s="37"/>
      <c r="OYD35" s="122"/>
      <c r="OYE35" s="122"/>
      <c r="OYF35" s="122"/>
      <c r="OYG35" s="122"/>
      <c r="OYH35" s="122"/>
      <c r="OYI35" s="122"/>
      <c r="OYJ35" s="122"/>
      <c r="OYK35" s="37"/>
      <c r="OYL35" s="122"/>
      <c r="OYM35" s="122"/>
      <c r="OYN35" s="122"/>
      <c r="OYO35" s="122"/>
      <c r="OYP35" s="122"/>
      <c r="OYQ35" s="122"/>
      <c r="OYR35" s="122"/>
      <c r="OYS35" s="37"/>
      <c r="OYT35" s="122"/>
      <c r="OYU35" s="122"/>
      <c r="OYV35" s="122"/>
      <c r="OYW35" s="122"/>
      <c r="OYX35" s="122"/>
      <c r="OYY35" s="122"/>
      <c r="OYZ35" s="122"/>
      <c r="OZA35" s="37"/>
      <c r="OZB35" s="122"/>
      <c r="OZC35" s="122"/>
      <c r="OZD35" s="122"/>
      <c r="OZE35" s="122"/>
      <c r="OZF35" s="122"/>
      <c r="OZG35" s="122"/>
      <c r="OZH35" s="122"/>
      <c r="OZI35" s="37"/>
      <c r="OZJ35" s="122"/>
      <c r="OZK35" s="122"/>
      <c r="OZL35" s="122"/>
      <c r="OZM35" s="122"/>
      <c r="OZN35" s="122"/>
      <c r="OZO35" s="122"/>
      <c r="OZP35" s="122"/>
      <c r="OZQ35" s="37"/>
      <c r="OZR35" s="122"/>
      <c r="OZS35" s="122"/>
      <c r="OZT35" s="122"/>
      <c r="OZU35" s="122"/>
      <c r="OZV35" s="122"/>
      <c r="OZW35" s="122"/>
      <c r="OZX35" s="122"/>
      <c r="OZY35" s="37"/>
      <c r="OZZ35" s="122"/>
      <c r="PAA35" s="122"/>
      <c r="PAB35" s="122"/>
      <c r="PAC35" s="122"/>
      <c r="PAD35" s="122"/>
      <c r="PAE35" s="122"/>
      <c r="PAF35" s="122"/>
      <c r="PAG35" s="37"/>
      <c r="PAH35" s="122"/>
      <c r="PAI35" s="122"/>
      <c r="PAJ35" s="122"/>
      <c r="PAK35" s="122"/>
      <c r="PAL35" s="122"/>
      <c r="PAM35" s="122"/>
      <c r="PAN35" s="122"/>
      <c r="PAO35" s="37"/>
      <c r="PAP35" s="122"/>
      <c r="PAQ35" s="122"/>
      <c r="PAR35" s="122"/>
      <c r="PAS35" s="122"/>
      <c r="PAT35" s="122"/>
      <c r="PAU35" s="122"/>
      <c r="PAV35" s="122"/>
      <c r="PAW35" s="37"/>
      <c r="PAX35" s="122"/>
      <c r="PAY35" s="122"/>
      <c r="PAZ35" s="122"/>
      <c r="PBA35" s="122"/>
      <c r="PBB35" s="122"/>
      <c r="PBC35" s="122"/>
      <c r="PBD35" s="122"/>
      <c r="PBE35" s="37"/>
      <c r="PBF35" s="122"/>
      <c r="PBG35" s="122"/>
      <c r="PBH35" s="122"/>
      <c r="PBI35" s="122"/>
      <c r="PBJ35" s="122"/>
      <c r="PBK35" s="122"/>
      <c r="PBL35" s="122"/>
      <c r="PBM35" s="37"/>
      <c r="PBN35" s="122"/>
      <c r="PBO35" s="122"/>
      <c r="PBP35" s="122"/>
      <c r="PBQ35" s="122"/>
      <c r="PBR35" s="122"/>
      <c r="PBS35" s="122"/>
      <c r="PBT35" s="122"/>
      <c r="PBU35" s="37"/>
      <c r="PBV35" s="122"/>
      <c r="PBW35" s="122"/>
      <c r="PBX35" s="122"/>
      <c r="PBY35" s="122"/>
      <c r="PBZ35" s="122"/>
      <c r="PCA35" s="122"/>
      <c r="PCB35" s="122"/>
      <c r="PCC35" s="37"/>
      <c r="PCD35" s="122"/>
      <c r="PCE35" s="122"/>
      <c r="PCF35" s="122"/>
      <c r="PCG35" s="122"/>
      <c r="PCH35" s="122"/>
      <c r="PCI35" s="122"/>
      <c r="PCJ35" s="122"/>
      <c r="PCK35" s="37"/>
      <c r="PCL35" s="122"/>
      <c r="PCM35" s="122"/>
      <c r="PCN35" s="122"/>
      <c r="PCO35" s="122"/>
      <c r="PCP35" s="122"/>
      <c r="PCQ35" s="122"/>
      <c r="PCR35" s="122"/>
      <c r="PCS35" s="37"/>
      <c r="PCT35" s="122"/>
      <c r="PCU35" s="122"/>
      <c r="PCV35" s="122"/>
      <c r="PCW35" s="122"/>
      <c r="PCX35" s="122"/>
      <c r="PCY35" s="122"/>
      <c r="PCZ35" s="122"/>
      <c r="PDA35" s="37"/>
      <c r="PDB35" s="122"/>
      <c r="PDC35" s="122"/>
      <c r="PDD35" s="122"/>
      <c r="PDE35" s="122"/>
      <c r="PDF35" s="122"/>
      <c r="PDG35" s="122"/>
      <c r="PDH35" s="122"/>
      <c r="PDI35" s="37"/>
      <c r="PDJ35" s="122"/>
      <c r="PDK35" s="122"/>
      <c r="PDL35" s="122"/>
      <c r="PDM35" s="122"/>
      <c r="PDN35" s="122"/>
      <c r="PDO35" s="122"/>
      <c r="PDP35" s="122"/>
      <c r="PDQ35" s="37"/>
      <c r="PDR35" s="122"/>
      <c r="PDS35" s="122"/>
      <c r="PDT35" s="122"/>
      <c r="PDU35" s="122"/>
      <c r="PDV35" s="122"/>
      <c r="PDW35" s="122"/>
      <c r="PDX35" s="122"/>
      <c r="PDY35" s="37"/>
      <c r="PDZ35" s="122"/>
      <c r="PEA35" s="122"/>
      <c r="PEB35" s="122"/>
      <c r="PEC35" s="122"/>
      <c r="PED35" s="122"/>
      <c r="PEE35" s="122"/>
      <c r="PEF35" s="122"/>
      <c r="PEG35" s="37"/>
      <c r="PEH35" s="122"/>
      <c r="PEI35" s="122"/>
      <c r="PEJ35" s="122"/>
      <c r="PEK35" s="122"/>
      <c r="PEL35" s="122"/>
      <c r="PEM35" s="122"/>
      <c r="PEN35" s="122"/>
      <c r="PEO35" s="37"/>
      <c r="PEP35" s="122"/>
      <c r="PEQ35" s="122"/>
      <c r="PER35" s="122"/>
      <c r="PES35" s="122"/>
      <c r="PET35" s="122"/>
      <c r="PEU35" s="122"/>
      <c r="PEV35" s="122"/>
      <c r="PEW35" s="37"/>
      <c r="PEX35" s="122"/>
      <c r="PEY35" s="122"/>
      <c r="PEZ35" s="122"/>
      <c r="PFA35" s="122"/>
      <c r="PFB35" s="122"/>
      <c r="PFC35" s="122"/>
      <c r="PFD35" s="122"/>
      <c r="PFE35" s="37"/>
      <c r="PFF35" s="122"/>
      <c r="PFG35" s="122"/>
      <c r="PFH35" s="122"/>
      <c r="PFI35" s="122"/>
      <c r="PFJ35" s="122"/>
      <c r="PFK35" s="122"/>
      <c r="PFL35" s="122"/>
      <c r="PFM35" s="37"/>
      <c r="PFN35" s="122"/>
      <c r="PFO35" s="122"/>
      <c r="PFP35" s="122"/>
      <c r="PFQ35" s="122"/>
      <c r="PFR35" s="122"/>
      <c r="PFS35" s="122"/>
      <c r="PFT35" s="122"/>
      <c r="PFU35" s="37"/>
      <c r="PFV35" s="122"/>
      <c r="PFW35" s="122"/>
      <c r="PFX35" s="122"/>
      <c r="PFY35" s="122"/>
      <c r="PFZ35" s="122"/>
      <c r="PGA35" s="122"/>
      <c r="PGB35" s="122"/>
      <c r="PGC35" s="37"/>
      <c r="PGD35" s="122"/>
      <c r="PGE35" s="122"/>
      <c r="PGF35" s="122"/>
      <c r="PGG35" s="122"/>
      <c r="PGH35" s="122"/>
      <c r="PGI35" s="122"/>
      <c r="PGJ35" s="122"/>
      <c r="PGK35" s="37"/>
      <c r="PGL35" s="122"/>
      <c r="PGM35" s="122"/>
      <c r="PGN35" s="122"/>
      <c r="PGO35" s="122"/>
      <c r="PGP35" s="122"/>
      <c r="PGQ35" s="122"/>
      <c r="PGR35" s="122"/>
      <c r="PGS35" s="37"/>
      <c r="PGT35" s="122"/>
      <c r="PGU35" s="122"/>
      <c r="PGV35" s="122"/>
      <c r="PGW35" s="122"/>
      <c r="PGX35" s="122"/>
      <c r="PGY35" s="122"/>
      <c r="PGZ35" s="122"/>
      <c r="PHA35" s="37"/>
      <c r="PHB35" s="122"/>
      <c r="PHC35" s="122"/>
      <c r="PHD35" s="122"/>
      <c r="PHE35" s="122"/>
      <c r="PHF35" s="122"/>
      <c r="PHG35" s="122"/>
      <c r="PHH35" s="122"/>
      <c r="PHI35" s="37"/>
      <c r="PHJ35" s="122"/>
      <c r="PHK35" s="122"/>
      <c r="PHL35" s="122"/>
      <c r="PHM35" s="122"/>
      <c r="PHN35" s="122"/>
      <c r="PHO35" s="122"/>
      <c r="PHP35" s="122"/>
      <c r="PHQ35" s="37"/>
      <c r="PHR35" s="122"/>
      <c r="PHS35" s="122"/>
      <c r="PHT35" s="122"/>
      <c r="PHU35" s="122"/>
      <c r="PHV35" s="122"/>
      <c r="PHW35" s="122"/>
      <c r="PHX35" s="122"/>
      <c r="PHY35" s="37"/>
      <c r="PHZ35" s="122"/>
      <c r="PIA35" s="122"/>
      <c r="PIB35" s="122"/>
      <c r="PIC35" s="122"/>
      <c r="PID35" s="122"/>
      <c r="PIE35" s="122"/>
      <c r="PIF35" s="122"/>
      <c r="PIG35" s="37"/>
      <c r="PIH35" s="122"/>
      <c r="PII35" s="122"/>
      <c r="PIJ35" s="122"/>
      <c r="PIK35" s="122"/>
      <c r="PIL35" s="122"/>
      <c r="PIM35" s="122"/>
      <c r="PIN35" s="122"/>
      <c r="PIO35" s="37"/>
      <c r="PIP35" s="122"/>
      <c r="PIQ35" s="122"/>
      <c r="PIR35" s="122"/>
      <c r="PIS35" s="122"/>
      <c r="PIT35" s="122"/>
      <c r="PIU35" s="122"/>
      <c r="PIV35" s="122"/>
      <c r="PIW35" s="37"/>
      <c r="PIX35" s="122"/>
      <c r="PIY35" s="122"/>
      <c r="PIZ35" s="122"/>
      <c r="PJA35" s="122"/>
      <c r="PJB35" s="122"/>
      <c r="PJC35" s="122"/>
      <c r="PJD35" s="122"/>
      <c r="PJE35" s="37"/>
      <c r="PJF35" s="122"/>
      <c r="PJG35" s="122"/>
      <c r="PJH35" s="122"/>
      <c r="PJI35" s="122"/>
      <c r="PJJ35" s="122"/>
      <c r="PJK35" s="122"/>
      <c r="PJL35" s="122"/>
      <c r="PJM35" s="37"/>
      <c r="PJN35" s="122"/>
      <c r="PJO35" s="122"/>
      <c r="PJP35" s="122"/>
      <c r="PJQ35" s="122"/>
      <c r="PJR35" s="122"/>
      <c r="PJS35" s="122"/>
      <c r="PJT35" s="122"/>
      <c r="PJU35" s="37"/>
      <c r="PJV35" s="122"/>
      <c r="PJW35" s="122"/>
      <c r="PJX35" s="122"/>
      <c r="PJY35" s="122"/>
      <c r="PJZ35" s="122"/>
      <c r="PKA35" s="122"/>
      <c r="PKB35" s="122"/>
      <c r="PKC35" s="37"/>
      <c r="PKD35" s="122"/>
      <c r="PKE35" s="122"/>
      <c r="PKF35" s="122"/>
      <c r="PKG35" s="122"/>
      <c r="PKH35" s="122"/>
      <c r="PKI35" s="122"/>
      <c r="PKJ35" s="122"/>
      <c r="PKK35" s="37"/>
      <c r="PKL35" s="122"/>
      <c r="PKM35" s="122"/>
      <c r="PKN35" s="122"/>
      <c r="PKO35" s="122"/>
      <c r="PKP35" s="122"/>
      <c r="PKQ35" s="122"/>
      <c r="PKR35" s="122"/>
      <c r="PKS35" s="37"/>
      <c r="PKT35" s="122"/>
      <c r="PKU35" s="122"/>
      <c r="PKV35" s="122"/>
      <c r="PKW35" s="122"/>
      <c r="PKX35" s="122"/>
      <c r="PKY35" s="122"/>
      <c r="PKZ35" s="122"/>
      <c r="PLA35" s="37"/>
      <c r="PLB35" s="122"/>
      <c r="PLC35" s="122"/>
      <c r="PLD35" s="122"/>
      <c r="PLE35" s="122"/>
      <c r="PLF35" s="122"/>
      <c r="PLG35" s="122"/>
      <c r="PLH35" s="122"/>
      <c r="PLI35" s="37"/>
      <c r="PLJ35" s="122"/>
      <c r="PLK35" s="122"/>
      <c r="PLL35" s="122"/>
      <c r="PLM35" s="122"/>
      <c r="PLN35" s="122"/>
      <c r="PLO35" s="122"/>
      <c r="PLP35" s="122"/>
      <c r="PLQ35" s="37"/>
      <c r="PLR35" s="122"/>
      <c r="PLS35" s="122"/>
      <c r="PLT35" s="122"/>
      <c r="PLU35" s="122"/>
      <c r="PLV35" s="122"/>
      <c r="PLW35" s="122"/>
      <c r="PLX35" s="122"/>
      <c r="PLY35" s="37"/>
      <c r="PLZ35" s="122"/>
      <c r="PMA35" s="122"/>
      <c r="PMB35" s="122"/>
      <c r="PMC35" s="122"/>
      <c r="PMD35" s="122"/>
      <c r="PME35" s="122"/>
      <c r="PMF35" s="122"/>
      <c r="PMG35" s="37"/>
      <c r="PMH35" s="122"/>
      <c r="PMI35" s="122"/>
      <c r="PMJ35" s="122"/>
      <c r="PMK35" s="122"/>
      <c r="PML35" s="122"/>
      <c r="PMM35" s="122"/>
      <c r="PMN35" s="122"/>
      <c r="PMO35" s="37"/>
      <c r="PMP35" s="122"/>
      <c r="PMQ35" s="122"/>
      <c r="PMR35" s="122"/>
      <c r="PMS35" s="122"/>
      <c r="PMT35" s="122"/>
      <c r="PMU35" s="122"/>
      <c r="PMV35" s="122"/>
      <c r="PMW35" s="37"/>
      <c r="PMX35" s="122"/>
      <c r="PMY35" s="122"/>
      <c r="PMZ35" s="122"/>
      <c r="PNA35" s="122"/>
      <c r="PNB35" s="122"/>
      <c r="PNC35" s="122"/>
      <c r="PND35" s="122"/>
      <c r="PNE35" s="37"/>
      <c r="PNF35" s="122"/>
      <c r="PNG35" s="122"/>
      <c r="PNH35" s="122"/>
      <c r="PNI35" s="122"/>
      <c r="PNJ35" s="122"/>
      <c r="PNK35" s="122"/>
      <c r="PNL35" s="122"/>
      <c r="PNM35" s="37"/>
      <c r="PNN35" s="122"/>
      <c r="PNO35" s="122"/>
      <c r="PNP35" s="122"/>
      <c r="PNQ35" s="122"/>
      <c r="PNR35" s="122"/>
      <c r="PNS35" s="122"/>
      <c r="PNT35" s="122"/>
      <c r="PNU35" s="37"/>
      <c r="PNV35" s="122"/>
      <c r="PNW35" s="122"/>
      <c r="PNX35" s="122"/>
      <c r="PNY35" s="122"/>
      <c r="PNZ35" s="122"/>
      <c r="POA35" s="122"/>
      <c r="POB35" s="122"/>
      <c r="POC35" s="37"/>
      <c r="POD35" s="122"/>
      <c r="POE35" s="122"/>
      <c r="POF35" s="122"/>
      <c r="POG35" s="122"/>
      <c r="POH35" s="122"/>
      <c r="POI35" s="122"/>
      <c r="POJ35" s="122"/>
      <c r="POK35" s="37"/>
      <c r="POL35" s="122"/>
      <c r="POM35" s="122"/>
      <c r="PON35" s="122"/>
      <c r="POO35" s="122"/>
      <c r="POP35" s="122"/>
      <c r="POQ35" s="122"/>
      <c r="POR35" s="122"/>
      <c r="POS35" s="37"/>
      <c r="POT35" s="122"/>
      <c r="POU35" s="122"/>
      <c r="POV35" s="122"/>
      <c r="POW35" s="122"/>
      <c r="POX35" s="122"/>
      <c r="POY35" s="122"/>
      <c r="POZ35" s="122"/>
      <c r="PPA35" s="37"/>
      <c r="PPB35" s="122"/>
      <c r="PPC35" s="122"/>
      <c r="PPD35" s="122"/>
      <c r="PPE35" s="122"/>
      <c r="PPF35" s="122"/>
      <c r="PPG35" s="122"/>
      <c r="PPH35" s="122"/>
      <c r="PPI35" s="37"/>
      <c r="PPJ35" s="122"/>
      <c r="PPK35" s="122"/>
      <c r="PPL35" s="122"/>
      <c r="PPM35" s="122"/>
      <c r="PPN35" s="122"/>
      <c r="PPO35" s="122"/>
      <c r="PPP35" s="122"/>
      <c r="PPQ35" s="37"/>
      <c r="PPR35" s="122"/>
      <c r="PPS35" s="122"/>
      <c r="PPT35" s="122"/>
      <c r="PPU35" s="122"/>
      <c r="PPV35" s="122"/>
      <c r="PPW35" s="122"/>
      <c r="PPX35" s="122"/>
      <c r="PPY35" s="37"/>
      <c r="PPZ35" s="122"/>
      <c r="PQA35" s="122"/>
      <c r="PQB35" s="122"/>
      <c r="PQC35" s="122"/>
      <c r="PQD35" s="122"/>
      <c r="PQE35" s="122"/>
      <c r="PQF35" s="122"/>
      <c r="PQG35" s="37"/>
      <c r="PQH35" s="122"/>
      <c r="PQI35" s="122"/>
      <c r="PQJ35" s="122"/>
      <c r="PQK35" s="122"/>
      <c r="PQL35" s="122"/>
      <c r="PQM35" s="122"/>
      <c r="PQN35" s="122"/>
      <c r="PQO35" s="37"/>
      <c r="PQP35" s="122"/>
      <c r="PQQ35" s="122"/>
      <c r="PQR35" s="122"/>
      <c r="PQS35" s="122"/>
      <c r="PQT35" s="122"/>
      <c r="PQU35" s="122"/>
      <c r="PQV35" s="122"/>
      <c r="PQW35" s="37"/>
      <c r="PQX35" s="122"/>
      <c r="PQY35" s="122"/>
      <c r="PQZ35" s="122"/>
      <c r="PRA35" s="122"/>
      <c r="PRB35" s="122"/>
      <c r="PRC35" s="122"/>
      <c r="PRD35" s="122"/>
      <c r="PRE35" s="37"/>
      <c r="PRF35" s="122"/>
      <c r="PRG35" s="122"/>
      <c r="PRH35" s="122"/>
      <c r="PRI35" s="122"/>
      <c r="PRJ35" s="122"/>
      <c r="PRK35" s="122"/>
      <c r="PRL35" s="122"/>
      <c r="PRM35" s="37"/>
      <c r="PRN35" s="122"/>
      <c r="PRO35" s="122"/>
      <c r="PRP35" s="122"/>
      <c r="PRQ35" s="122"/>
      <c r="PRR35" s="122"/>
      <c r="PRS35" s="122"/>
      <c r="PRT35" s="122"/>
      <c r="PRU35" s="37"/>
      <c r="PRV35" s="122"/>
      <c r="PRW35" s="122"/>
      <c r="PRX35" s="122"/>
      <c r="PRY35" s="122"/>
      <c r="PRZ35" s="122"/>
      <c r="PSA35" s="122"/>
      <c r="PSB35" s="122"/>
      <c r="PSC35" s="37"/>
      <c r="PSD35" s="122"/>
      <c r="PSE35" s="122"/>
      <c r="PSF35" s="122"/>
      <c r="PSG35" s="122"/>
      <c r="PSH35" s="122"/>
      <c r="PSI35" s="122"/>
      <c r="PSJ35" s="122"/>
      <c r="PSK35" s="37"/>
      <c r="PSL35" s="122"/>
      <c r="PSM35" s="122"/>
      <c r="PSN35" s="122"/>
      <c r="PSO35" s="122"/>
      <c r="PSP35" s="122"/>
      <c r="PSQ35" s="122"/>
      <c r="PSR35" s="122"/>
      <c r="PSS35" s="37"/>
      <c r="PST35" s="122"/>
      <c r="PSU35" s="122"/>
      <c r="PSV35" s="122"/>
      <c r="PSW35" s="122"/>
      <c r="PSX35" s="122"/>
      <c r="PSY35" s="122"/>
      <c r="PSZ35" s="122"/>
      <c r="PTA35" s="37"/>
      <c r="PTB35" s="122"/>
      <c r="PTC35" s="122"/>
      <c r="PTD35" s="122"/>
      <c r="PTE35" s="122"/>
      <c r="PTF35" s="122"/>
      <c r="PTG35" s="122"/>
      <c r="PTH35" s="122"/>
      <c r="PTI35" s="37"/>
      <c r="PTJ35" s="122"/>
      <c r="PTK35" s="122"/>
      <c r="PTL35" s="122"/>
      <c r="PTM35" s="122"/>
      <c r="PTN35" s="122"/>
      <c r="PTO35" s="122"/>
      <c r="PTP35" s="122"/>
      <c r="PTQ35" s="37"/>
      <c r="PTR35" s="122"/>
      <c r="PTS35" s="122"/>
      <c r="PTT35" s="122"/>
      <c r="PTU35" s="122"/>
      <c r="PTV35" s="122"/>
      <c r="PTW35" s="122"/>
      <c r="PTX35" s="122"/>
      <c r="PTY35" s="37"/>
      <c r="PTZ35" s="122"/>
      <c r="PUA35" s="122"/>
      <c r="PUB35" s="122"/>
      <c r="PUC35" s="122"/>
      <c r="PUD35" s="122"/>
      <c r="PUE35" s="122"/>
      <c r="PUF35" s="122"/>
      <c r="PUG35" s="37"/>
      <c r="PUH35" s="122"/>
      <c r="PUI35" s="122"/>
      <c r="PUJ35" s="122"/>
      <c r="PUK35" s="122"/>
      <c r="PUL35" s="122"/>
      <c r="PUM35" s="122"/>
      <c r="PUN35" s="122"/>
      <c r="PUO35" s="37"/>
      <c r="PUP35" s="122"/>
      <c r="PUQ35" s="122"/>
      <c r="PUR35" s="122"/>
      <c r="PUS35" s="122"/>
      <c r="PUT35" s="122"/>
      <c r="PUU35" s="122"/>
      <c r="PUV35" s="122"/>
      <c r="PUW35" s="37"/>
      <c r="PUX35" s="122"/>
      <c r="PUY35" s="122"/>
      <c r="PUZ35" s="122"/>
      <c r="PVA35" s="122"/>
      <c r="PVB35" s="122"/>
      <c r="PVC35" s="122"/>
      <c r="PVD35" s="122"/>
      <c r="PVE35" s="37"/>
      <c r="PVF35" s="122"/>
      <c r="PVG35" s="122"/>
      <c r="PVH35" s="122"/>
      <c r="PVI35" s="122"/>
      <c r="PVJ35" s="122"/>
      <c r="PVK35" s="122"/>
      <c r="PVL35" s="122"/>
      <c r="PVM35" s="37"/>
      <c r="PVN35" s="122"/>
      <c r="PVO35" s="122"/>
      <c r="PVP35" s="122"/>
      <c r="PVQ35" s="122"/>
      <c r="PVR35" s="122"/>
      <c r="PVS35" s="122"/>
      <c r="PVT35" s="122"/>
      <c r="PVU35" s="37"/>
      <c r="PVV35" s="122"/>
      <c r="PVW35" s="122"/>
      <c r="PVX35" s="122"/>
      <c r="PVY35" s="122"/>
      <c r="PVZ35" s="122"/>
      <c r="PWA35" s="122"/>
      <c r="PWB35" s="122"/>
      <c r="PWC35" s="37"/>
      <c r="PWD35" s="122"/>
      <c r="PWE35" s="122"/>
      <c r="PWF35" s="122"/>
      <c r="PWG35" s="122"/>
      <c r="PWH35" s="122"/>
      <c r="PWI35" s="122"/>
      <c r="PWJ35" s="122"/>
      <c r="PWK35" s="37"/>
      <c r="PWL35" s="122"/>
      <c r="PWM35" s="122"/>
      <c r="PWN35" s="122"/>
      <c r="PWO35" s="122"/>
      <c r="PWP35" s="122"/>
      <c r="PWQ35" s="122"/>
      <c r="PWR35" s="122"/>
      <c r="PWS35" s="37"/>
      <c r="PWT35" s="122"/>
      <c r="PWU35" s="122"/>
      <c r="PWV35" s="122"/>
      <c r="PWW35" s="122"/>
      <c r="PWX35" s="122"/>
      <c r="PWY35" s="122"/>
      <c r="PWZ35" s="122"/>
      <c r="PXA35" s="37"/>
      <c r="PXB35" s="122"/>
      <c r="PXC35" s="122"/>
      <c r="PXD35" s="122"/>
      <c r="PXE35" s="122"/>
      <c r="PXF35" s="122"/>
      <c r="PXG35" s="122"/>
      <c r="PXH35" s="122"/>
      <c r="PXI35" s="37"/>
      <c r="PXJ35" s="122"/>
      <c r="PXK35" s="122"/>
      <c r="PXL35" s="122"/>
      <c r="PXM35" s="122"/>
      <c r="PXN35" s="122"/>
      <c r="PXO35" s="122"/>
      <c r="PXP35" s="122"/>
      <c r="PXQ35" s="37"/>
      <c r="PXR35" s="122"/>
      <c r="PXS35" s="122"/>
      <c r="PXT35" s="122"/>
      <c r="PXU35" s="122"/>
      <c r="PXV35" s="122"/>
      <c r="PXW35" s="122"/>
      <c r="PXX35" s="122"/>
      <c r="PXY35" s="37"/>
      <c r="PXZ35" s="122"/>
      <c r="PYA35" s="122"/>
      <c r="PYB35" s="122"/>
      <c r="PYC35" s="122"/>
      <c r="PYD35" s="122"/>
      <c r="PYE35" s="122"/>
      <c r="PYF35" s="122"/>
      <c r="PYG35" s="37"/>
      <c r="PYH35" s="122"/>
      <c r="PYI35" s="122"/>
      <c r="PYJ35" s="122"/>
      <c r="PYK35" s="122"/>
      <c r="PYL35" s="122"/>
      <c r="PYM35" s="122"/>
      <c r="PYN35" s="122"/>
      <c r="PYO35" s="37"/>
      <c r="PYP35" s="122"/>
      <c r="PYQ35" s="122"/>
      <c r="PYR35" s="122"/>
      <c r="PYS35" s="122"/>
      <c r="PYT35" s="122"/>
      <c r="PYU35" s="122"/>
      <c r="PYV35" s="122"/>
      <c r="PYW35" s="37"/>
      <c r="PYX35" s="122"/>
      <c r="PYY35" s="122"/>
      <c r="PYZ35" s="122"/>
      <c r="PZA35" s="122"/>
      <c r="PZB35" s="122"/>
      <c r="PZC35" s="122"/>
      <c r="PZD35" s="122"/>
      <c r="PZE35" s="37"/>
      <c r="PZF35" s="122"/>
      <c r="PZG35" s="122"/>
      <c r="PZH35" s="122"/>
      <c r="PZI35" s="122"/>
      <c r="PZJ35" s="122"/>
      <c r="PZK35" s="122"/>
      <c r="PZL35" s="122"/>
      <c r="PZM35" s="37"/>
      <c r="PZN35" s="122"/>
      <c r="PZO35" s="122"/>
      <c r="PZP35" s="122"/>
      <c r="PZQ35" s="122"/>
      <c r="PZR35" s="122"/>
      <c r="PZS35" s="122"/>
      <c r="PZT35" s="122"/>
      <c r="PZU35" s="37"/>
      <c r="PZV35" s="122"/>
      <c r="PZW35" s="122"/>
      <c r="PZX35" s="122"/>
      <c r="PZY35" s="122"/>
      <c r="PZZ35" s="122"/>
      <c r="QAA35" s="122"/>
      <c r="QAB35" s="122"/>
      <c r="QAC35" s="37"/>
      <c r="QAD35" s="122"/>
      <c r="QAE35" s="122"/>
      <c r="QAF35" s="122"/>
      <c r="QAG35" s="122"/>
      <c r="QAH35" s="122"/>
      <c r="QAI35" s="122"/>
      <c r="QAJ35" s="122"/>
      <c r="QAK35" s="37"/>
      <c r="QAL35" s="122"/>
      <c r="QAM35" s="122"/>
      <c r="QAN35" s="122"/>
      <c r="QAO35" s="122"/>
      <c r="QAP35" s="122"/>
      <c r="QAQ35" s="122"/>
      <c r="QAR35" s="122"/>
      <c r="QAS35" s="37"/>
      <c r="QAT35" s="122"/>
      <c r="QAU35" s="122"/>
      <c r="QAV35" s="122"/>
      <c r="QAW35" s="122"/>
      <c r="QAX35" s="122"/>
      <c r="QAY35" s="122"/>
      <c r="QAZ35" s="122"/>
      <c r="QBA35" s="37"/>
      <c r="QBB35" s="122"/>
      <c r="QBC35" s="122"/>
      <c r="QBD35" s="122"/>
      <c r="QBE35" s="122"/>
      <c r="QBF35" s="122"/>
      <c r="QBG35" s="122"/>
      <c r="QBH35" s="122"/>
      <c r="QBI35" s="37"/>
      <c r="QBJ35" s="122"/>
      <c r="QBK35" s="122"/>
      <c r="QBL35" s="122"/>
      <c r="QBM35" s="122"/>
      <c r="QBN35" s="122"/>
      <c r="QBO35" s="122"/>
      <c r="QBP35" s="122"/>
      <c r="QBQ35" s="37"/>
      <c r="QBR35" s="122"/>
      <c r="QBS35" s="122"/>
      <c r="QBT35" s="122"/>
      <c r="QBU35" s="122"/>
      <c r="QBV35" s="122"/>
      <c r="QBW35" s="122"/>
      <c r="QBX35" s="122"/>
      <c r="QBY35" s="37"/>
      <c r="QBZ35" s="122"/>
      <c r="QCA35" s="122"/>
      <c r="QCB35" s="122"/>
      <c r="QCC35" s="122"/>
      <c r="QCD35" s="122"/>
      <c r="QCE35" s="122"/>
      <c r="QCF35" s="122"/>
      <c r="QCG35" s="37"/>
      <c r="QCH35" s="122"/>
      <c r="QCI35" s="122"/>
      <c r="QCJ35" s="122"/>
      <c r="QCK35" s="122"/>
      <c r="QCL35" s="122"/>
      <c r="QCM35" s="122"/>
      <c r="QCN35" s="122"/>
      <c r="QCO35" s="37"/>
      <c r="QCP35" s="122"/>
      <c r="QCQ35" s="122"/>
      <c r="QCR35" s="122"/>
      <c r="QCS35" s="122"/>
      <c r="QCT35" s="122"/>
      <c r="QCU35" s="122"/>
      <c r="QCV35" s="122"/>
      <c r="QCW35" s="37"/>
      <c r="QCX35" s="122"/>
      <c r="QCY35" s="122"/>
      <c r="QCZ35" s="122"/>
      <c r="QDA35" s="122"/>
      <c r="QDB35" s="122"/>
      <c r="QDC35" s="122"/>
      <c r="QDD35" s="122"/>
      <c r="QDE35" s="37"/>
      <c r="QDF35" s="122"/>
      <c r="QDG35" s="122"/>
      <c r="QDH35" s="122"/>
      <c r="QDI35" s="122"/>
      <c r="QDJ35" s="122"/>
      <c r="QDK35" s="122"/>
      <c r="QDL35" s="122"/>
      <c r="QDM35" s="37"/>
      <c r="QDN35" s="122"/>
      <c r="QDO35" s="122"/>
      <c r="QDP35" s="122"/>
      <c r="QDQ35" s="122"/>
      <c r="QDR35" s="122"/>
      <c r="QDS35" s="122"/>
      <c r="QDT35" s="122"/>
      <c r="QDU35" s="37"/>
      <c r="QDV35" s="122"/>
      <c r="QDW35" s="122"/>
      <c r="QDX35" s="122"/>
      <c r="QDY35" s="122"/>
      <c r="QDZ35" s="122"/>
      <c r="QEA35" s="122"/>
      <c r="QEB35" s="122"/>
      <c r="QEC35" s="37"/>
      <c r="QED35" s="122"/>
      <c r="QEE35" s="122"/>
      <c r="QEF35" s="122"/>
      <c r="QEG35" s="122"/>
      <c r="QEH35" s="122"/>
      <c r="QEI35" s="122"/>
      <c r="QEJ35" s="122"/>
      <c r="QEK35" s="37"/>
      <c r="QEL35" s="122"/>
      <c r="QEM35" s="122"/>
      <c r="QEN35" s="122"/>
      <c r="QEO35" s="122"/>
      <c r="QEP35" s="122"/>
      <c r="QEQ35" s="122"/>
      <c r="QER35" s="122"/>
      <c r="QES35" s="37"/>
      <c r="QET35" s="122"/>
      <c r="QEU35" s="122"/>
      <c r="QEV35" s="122"/>
      <c r="QEW35" s="122"/>
      <c r="QEX35" s="122"/>
      <c r="QEY35" s="122"/>
      <c r="QEZ35" s="122"/>
      <c r="QFA35" s="37"/>
      <c r="QFB35" s="122"/>
      <c r="QFC35" s="122"/>
      <c r="QFD35" s="122"/>
      <c r="QFE35" s="122"/>
      <c r="QFF35" s="122"/>
      <c r="QFG35" s="122"/>
      <c r="QFH35" s="122"/>
      <c r="QFI35" s="37"/>
      <c r="QFJ35" s="122"/>
      <c r="QFK35" s="122"/>
      <c r="QFL35" s="122"/>
      <c r="QFM35" s="122"/>
      <c r="QFN35" s="122"/>
      <c r="QFO35" s="122"/>
      <c r="QFP35" s="122"/>
      <c r="QFQ35" s="37"/>
      <c r="QFR35" s="122"/>
      <c r="QFS35" s="122"/>
      <c r="QFT35" s="122"/>
      <c r="QFU35" s="122"/>
      <c r="QFV35" s="122"/>
      <c r="QFW35" s="122"/>
      <c r="QFX35" s="122"/>
      <c r="QFY35" s="37"/>
      <c r="QFZ35" s="122"/>
      <c r="QGA35" s="122"/>
      <c r="QGB35" s="122"/>
      <c r="QGC35" s="122"/>
      <c r="QGD35" s="122"/>
      <c r="QGE35" s="122"/>
      <c r="QGF35" s="122"/>
      <c r="QGG35" s="37"/>
      <c r="QGH35" s="122"/>
      <c r="QGI35" s="122"/>
      <c r="QGJ35" s="122"/>
      <c r="QGK35" s="122"/>
      <c r="QGL35" s="122"/>
      <c r="QGM35" s="122"/>
      <c r="QGN35" s="122"/>
      <c r="QGO35" s="37"/>
      <c r="QGP35" s="122"/>
      <c r="QGQ35" s="122"/>
      <c r="QGR35" s="122"/>
      <c r="QGS35" s="122"/>
      <c r="QGT35" s="122"/>
      <c r="QGU35" s="122"/>
      <c r="QGV35" s="122"/>
      <c r="QGW35" s="37"/>
      <c r="QGX35" s="122"/>
      <c r="QGY35" s="122"/>
      <c r="QGZ35" s="122"/>
      <c r="QHA35" s="122"/>
      <c r="QHB35" s="122"/>
      <c r="QHC35" s="122"/>
      <c r="QHD35" s="122"/>
      <c r="QHE35" s="37"/>
      <c r="QHF35" s="122"/>
      <c r="QHG35" s="122"/>
      <c r="QHH35" s="122"/>
      <c r="QHI35" s="122"/>
      <c r="QHJ35" s="122"/>
      <c r="QHK35" s="122"/>
      <c r="QHL35" s="122"/>
      <c r="QHM35" s="37"/>
      <c r="QHN35" s="122"/>
      <c r="QHO35" s="122"/>
      <c r="QHP35" s="122"/>
      <c r="QHQ35" s="122"/>
      <c r="QHR35" s="122"/>
      <c r="QHS35" s="122"/>
      <c r="QHT35" s="122"/>
      <c r="QHU35" s="37"/>
      <c r="QHV35" s="122"/>
      <c r="QHW35" s="122"/>
      <c r="QHX35" s="122"/>
      <c r="QHY35" s="122"/>
      <c r="QHZ35" s="122"/>
      <c r="QIA35" s="122"/>
      <c r="QIB35" s="122"/>
      <c r="QIC35" s="37"/>
      <c r="QID35" s="122"/>
      <c r="QIE35" s="122"/>
      <c r="QIF35" s="122"/>
      <c r="QIG35" s="122"/>
      <c r="QIH35" s="122"/>
      <c r="QII35" s="122"/>
      <c r="QIJ35" s="122"/>
      <c r="QIK35" s="37"/>
      <c r="QIL35" s="122"/>
      <c r="QIM35" s="122"/>
      <c r="QIN35" s="122"/>
      <c r="QIO35" s="122"/>
      <c r="QIP35" s="122"/>
      <c r="QIQ35" s="122"/>
      <c r="QIR35" s="122"/>
      <c r="QIS35" s="37"/>
      <c r="QIT35" s="122"/>
      <c r="QIU35" s="122"/>
      <c r="QIV35" s="122"/>
      <c r="QIW35" s="122"/>
      <c r="QIX35" s="122"/>
      <c r="QIY35" s="122"/>
      <c r="QIZ35" s="122"/>
      <c r="QJA35" s="37"/>
      <c r="QJB35" s="122"/>
      <c r="QJC35" s="122"/>
      <c r="QJD35" s="122"/>
      <c r="QJE35" s="122"/>
      <c r="QJF35" s="122"/>
      <c r="QJG35" s="122"/>
      <c r="QJH35" s="122"/>
      <c r="QJI35" s="37"/>
      <c r="QJJ35" s="122"/>
      <c r="QJK35" s="122"/>
      <c r="QJL35" s="122"/>
      <c r="QJM35" s="122"/>
      <c r="QJN35" s="122"/>
      <c r="QJO35" s="122"/>
      <c r="QJP35" s="122"/>
      <c r="QJQ35" s="37"/>
      <c r="QJR35" s="122"/>
      <c r="QJS35" s="122"/>
      <c r="QJT35" s="122"/>
      <c r="QJU35" s="122"/>
      <c r="QJV35" s="122"/>
      <c r="QJW35" s="122"/>
      <c r="QJX35" s="122"/>
      <c r="QJY35" s="37"/>
      <c r="QJZ35" s="122"/>
      <c r="QKA35" s="122"/>
      <c r="QKB35" s="122"/>
      <c r="QKC35" s="122"/>
      <c r="QKD35" s="122"/>
      <c r="QKE35" s="122"/>
      <c r="QKF35" s="122"/>
      <c r="QKG35" s="37"/>
      <c r="QKH35" s="122"/>
      <c r="QKI35" s="122"/>
      <c r="QKJ35" s="122"/>
      <c r="QKK35" s="122"/>
      <c r="QKL35" s="122"/>
      <c r="QKM35" s="122"/>
      <c r="QKN35" s="122"/>
      <c r="QKO35" s="37"/>
      <c r="QKP35" s="122"/>
      <c r="QKQ35" s="122"/>
      <c r="QKR35" s="122"/>
      <c r="QKS35" s="122"/>
      <c r="QKT35" s="122"/>
      <c r="QKU35" s="122"/>
      <c r="QKV35" s="122"/>
      <c r="QKW35" s="37"/>
      <c r="QKX35" s="122"/>
      <c r="QKY35" s="122"/>
      <c r="QKZ35" s="122"/>
      <c r="QLA35" s="122"/>
      <c r="QLB35" s="122"/>
      <c r="QLC35" s="122"/>
      <c r="QLD35" s="122"/>
      <c r="QLE35" s="37"/>
      <c r="QLF35" s="122"/>
      <c r="QLG35" s="122"/>
      <c r="QLH35" s="122"/>
      <c r="QLI35" s="122"/>
      <c r="QLJ35" s="122"/>
      <c r="QLK35" s="122"/>
      <c r="QLL35" s="122"/>
      <c r="QLM35" s="37"/>
      <c r="QLN35" s="122"/>
      <c r="QLO35" s="122"/>
      <c r="QLP35" s="122"/>
      <c r="QLQ35" s="122"/>
      <c r="QLR35" s="122"/>
      <c r="QLS35" s="122"/>
      <c r="QLT35" s="122"/>
      <c r="QLU35" s="37"/>
      <c r="QLV35" s="122"/>
      <c r="QLW35" s="122"/>
      <c r="QLX35" s="122"/>
      <c r="QLY35" s="122"/>
      <c r="QLZ35" s="122"/>
      <c r="QMA35" s="122"/>
      <c r="QMB35" s="122"/>
      <c r="QMC35" s="37"/>
      <c r="QMD35" s="122"/>
      <c r="QME35" s="122"/>
      <c r="QMF35" s="122"/>
      <c r="QMG35" s="122"/>
      <c r="QMH35" s="122"/>
      <c r="QMI35" s="122"/>
      <c r="QMJ35" s="122"/>
      <c r="QMK35" s="37"/>
      <c r="QML35" s="122"/>
      <c r="QMM35" s="122"/>
      <c r="QMN35" s="122"/>
      <c r="QMO35" s="122"/>
      <c r="QMP35" s="122"/>
      <c r="QMQ35" s="122"/>
      <c r="QMR35" s="122"/>
      <c r="QMS35" s="37"/>
      <c r="QMT35" s="122"/>
      <c r="QMU35" s="122"/>
      <c r="QMV35" s="122"/>
      <c r="QMW35" s="122"/>
      <c r="QMX35" s="122"/>
      <c r="QMY35" s="122"/>
      <c r="QMZ35" s="122"/>
      <c r="QNA35" s="37"/>
      <c r="QNB35" s="122"/>
      <c r="QNC35" s="122"/>
      <c r="QND35" s="122"/>
      <c r="QNE35" s="122"/>
      <c r="QNF35" s="122"/>
      <c r="QNG35" s="122"/>
      <c r="QNH35" s="122"/>
      <c r="QNI35" s="37"/>
      <c r="QNJ35" s="122"/>
      <c r="QNK35" s="122"/>
      <c r="QNL35" s="122"/>
      <c r="QNM35" s="122"/>
      <c r="QNN35" s="122"/>
      <c r="QNO35" s="122"/>
      <c r="QNP35" s="122"/>
      <c r="QNQ35" s="37"/>
      <c r="QNR35" s="122"/>
      <c r="QNS35" s="122"/>
      <c r="QNT35" s="122"/>
      <c r="QNU35" s="122"/>
      <c r="QNV35" s="122"/>
      <c r="QNW35" s="122"/>
      <c r="QNX35" s="122"/>
      <c r="QNY35" s="37"/>
      <c r="QNZ35" s="122"/>
      <c r="QOA35" s="122"/>
      <c r="QOB35" s="122"/>
      <c r="QOC35" s="122"/>
      <c r="QOD35" s="122"/>
      <c r="QOE35" s="122"/>
      <c r="QOF35" s="122"/>
      <c r="QOG35" s="37"/>
      <c r="QOH35" s="122"/>
      <c r="QOI35" s="122"/>
      <c r="QOJ35" s="122"/>
      <c r="QOK35" s="122"/>
      <c r="QOL35" s="122"/>
      <c r="QOM35" s="122"/>
      <c r="QON35" s="122"/>
      <c r="QOO35" s="37"/>
      <c r="QOP35" s="122"/>
      <c r="QOQ35" s="122"/>
      <c r="QOR35" s="122"/>
      <c r="QOS35" s="122"/>
      <c r="QOT35" s="122"/>
      <c r="QOU35" s="122"/>
      <c r="QOV35" s="122"/>
      <c r="QOW35" s="37"/>
      <c r="QOX35" s="122"/>
      <c r="QOY35" s="122"/>
      <c r="QOZ35" s="122"/>
      <c r="QPA35" s="122"/>
      <c r="QPB35" s="122"/>
      <c r="QPC35" s="122"/>
      <c r="QPD35" s="122"/>
      <c r="QPE35" s="37"/>
      <c r="QPF35" s="122"/>
      <c r="QPG35" s="122"/>
      <c r="QPH35" s="122"/>
      <c r="QPI35" s="122"/>
      <c r="QPJ35" s="122"/>
      <c r="QPK35" s="122"/>
      <c r="QPL35" s="122"/>
      <c r="QPM35" s="37"/>
      <c r="QPN35" s="122"/>
      <c r="QPO35" s="122"/>
      <c r="QPP35" s="122"/>
      <c r="QPQ35" s="122"/>
      <c r="QPR35" s="122"/>
      <c r="QPS35" s="122"/>
      <c r="QPT35" s="122"/>
      <c r="QPU35" s="37"/>
      <c r="QPV35" s="122"/>
      <c r="QPW35" s="122"/>
      <c r="QPX35" s="122"/>
      <c r="QPY35" s="122"/>
      <c r="QPZ35" s="122"/>
      <c r="QQA35" s="122"/>
      <c r="QQB35" s="122"/>
      <c r="QQC35" s="37"/>
      <c r="QQD35" s="122"/>
      <c r="QQE35" s="122"/>
      <c r="QQF35" s="122"/>
      <c r="QQG35" s="122"/>
      <c r="QQH35" s="122"/>
      <c r="QQI35" s="122"/>
      <c r="QQJ35" s="122"/>
      <c r="QQK35" s="37"/>
      <c r="QQL35" s="122"/>
      <c r="QQM35" s="122"/>
      <c r="QQN35" s="122"/>
      <c r="QQO35" s="122"/>
      <c r="QQP35" s="122"/>
      <c r="QQQ35" s="122"/>
      <c r="QQR35" s="122"/>
      <c r="QQS35" s="37"/>
      <c r="QQT35" s="122"/>
      <c r="QQU35" s="122"/>
      <c r="QQV35" s="122"/>
      <c r="QQW35" s="122"/>
      <c r="QQX35" s="122"/>
      <c r="QQY35" s="122"/>
      <c r="QQZ35" s="122"/>
      <c r="QRA35" s="37"/>
      <c r="QRB35" s="122"/>
      <c r="QRC35" s="122"/>
      <c r="QRD35" s="122"/>
      <c r="QRE35" s="122"/>
      <c r="QRF35" s="122"/>
      <c r="QRG35" s="122"/>
      <c r="QRH35" s="122"/>
      <c r="QRI35" s="37"/>
      <c r="QRJ35" s="122"/>
      <c r="QRK35" s="122"/>
      <c r="QRL35" s="122"/>
      <c r="QRM35" s="122"/>
      <c r="QRN35" s="122"/>
      <c r="QRO35" s="122"/>
      <c r="QRP35" s="122"/>
      <c r="QRQ35" s="37"/>
      <c r="QRR35" s="122"/>
      <c r="QRS35" s="122"/>
      <c r="QRT35" s="122"/>
      <c r="QRU35" s="122"/>
      <c r="QRV35" s="122"/>
      <c r="QRW35" s="122"/>
      <c r="QRX35" s="122"/>
      <c r="QRY35" s="37"/>
      <c r="QRZ35" s="122"/>
      <c r="QSA35" s="122"/>
      <c r="QSB35" s="122"/>
      <c r="QSC35" s="122"/>
      <c r="QSD35" s="122"/>
      <c r="QSE35" s="122"/>
      <c r="QSF35" s="122"/>
      <c r="QSG35" s="37"/>
      <c r="QSH35" s="122"/>
      <c r="QSI35" s="122"/>
      <c r="QSJ35" s="122"/>
      <c r="QSK35" s="122"/>
      <c r="QSL35" s="122"/>
      <c r="QSM35" s="122"/>
      <c r="QSN35" s="122"/>
      <c r="QSO35" s="37"/>
      <c r="QSP35" s="122"/>
      <c r="QSQ35" s="122"/>
      <c r="QSR35" s="122"/>
      <c r="QSS35" s="122"/>
      <c r="QST35" s="122"/>
      <c r="QSU35" s="122"/>
      <c r="QSV35" s="122"/>
      <c r="QSW35" s="37"/>
      <c r="QSX35" s="122"/>
      <c r="QSY35" s="122"/>
      <c r="QSZ35" s="122"/>
      <c r="QTA35" s="122"/>
      <c r="QTB35" s="122"/>
      <c r="QTC35" s="122"/>
      <c r="QTD35" s="122"/>
      <c r="QTE35" s="37"/>
      <c r="QTF35" s="122"/>
      <c r="QTG35" s="122"/>
      <c r="QTH35" s="122"/>
      <c r="QTI35" s="122"/>
      <c r="QTJ35" s="122"/>
      <c r="QTK35" s="122"/>
      <c r="QTL35" s="122"/>
      <c r="QTM35" s="37"/>
      <c r="QTN35" s="122"/>
      <c r="QTO35" s="122"/>
      <c r="QTP35" s="122"/>
      <c r="QTQ35" s="122"/>
      <c r="QTR35" s="122"/>
      <c r="QTS35" s="122"/>
      <c r="QTT35" s="122"/>
      <c r="QTU35" s="37"/>
      <c r="QTV35" s="122"/>
      <c r="QTW35" s="122"/>
      <c r="QTX35" s="122"/>
      <c r="QTY35" s="122"/>
      <c r="QTZ35" s="122"/>
      <c r="QUA35" s="122"/>
      <c r="QUB35" s="122"/>
      <c r="QUC35" s="37"/>
      <c r="QUD35" s="122"/>
      <c r="QUE35" s="122"/>
      <c r="QUF35" s="122"/>
      <c r="QUG35" s="122"/>
      <c r="QUH35" s="122"/>
      <c r="QUI35" s="122"/>
      <c r="QUJ35" s="122"/>
      <c r="QUK35" s="37"/>
      <c r="QUL35" s="122"/>
      <c r="QUM35" s="122"/>
      <c r="QUN35" s="122"/>
      <c r="QUO35" s="122"/>
      <c r="QUP35" s="122"/>
      <c r="QUQ35" s="122"/>
      <c r="QUR35" s="122"/>
      <c r="QUS35" s="37"/>
      <c r="QUT35" s="122"/>
      <c r="QUU35" s="122"/>
      <c r="QUV35" s="122"/>
      <c r="QUW35" s="122"/>
      <c r="QUX35" s="122"/>
      <c r="QUY35" s="122"/>
      <c r="QUZ35" s="122"/>
      <c r="QVA35" s="37"/>
      <c r="QVB35" s="122"/>
      <c r="QVC35" s="122"/>
      <c r="QVD35" s="122"/>
      <c r="QVE35" s="122"/>
      <c r="QVF35" s="122"/>
      <c r="QVG35" s="122"/>
      <c r="QVH35" s="122"/>
      <c r="QVI35" s="37"/>
      <c r="QVJ35" s="122"/>
      <c r="QVK35" s="122"/>
      <c r="QVL35" s="122"/>
      <c r="QVM35" s="122"/>
      <c r="QVN35" s="122"/>
      <c r="QVO35" s="122"/>
      <c r="QVP35" s="122"/>
      <c r="QVQ35" s="37"/>
      <c r="QVR35" s="122"/>
      <c r="QVS35" s="122"/>
      <c r="QVT35" s="122"/>
      <c r="QVU35" s="122"/>
      <c r="QVV35" s="122"/>
      <c r="QVW35" s="122"/>
      <c r="QVX35" s="122"/>
      <c r="QVY35" s="37"/>
      <c r="QVZ35" s="122"/>
      <c r="QWA35" s="122"/>
      <c r="QWB35" s="122"/>
      <c r="QWC35" s="122"/>
      <c r="QWD35" s="122"/>
      <c r="QWE35" s="122"/>
      <c r="QWF35" s="122"/>
      <c r="QWG35" s="37"/>
      <c r="QWH35" s="122"/>
      <c r="QWI35" s="122"/>
      <c r="QWJ35" s="122"/>
      <c r="QWK35" s="122"/>
      <c r="QWL35" s="122"/>
      <c r="QWM35" s="122"/>
      <c r="QWN35" s="122"/>
      <c r="QWO35" s="37"/>
      <c r="QWP35" s="122"/>
      <c r="QWQ35" s="122"/>
      <c r="QWR35" s="122"/>
      <c r="QWS35" s="122"/>
      <c r="QWT35" s="122"/>
      <c r="QWU35" s="122"/>
      <c r="QWV35" s="122"/>
      <c r="QWW35" s="37"/>
      <c r="QWX35" s="122"/>
      <c r="QWY35" s="122"/>
      <c r="QWZ35" s="122"/>
      <c r="QXA35" s="122"/>
      <c r="QXB35" s="122"/>
      <c r="QXC35" s="122"/>
      <c r="QXD35" s="122"/>
      <c r="QXE35" s="37"/>
      <c r="QXF35" s="122"/>
      <c r="QXG35" s="122"/>
      <c r="QXH35" s="122"/>
      <c r="QXI35" s="122"/>
      <c r="QXJ35" s="122"/>
      <c r="QXK35" s="122"/>
      <c r="QXL35" s="122"/>
      <c r="QXM35" s="37"/>
      <c r="QXN35" s="122"/>
      <c r="QXO35" s="122"/>
      <c r="QXP35" s="122"/>
      <c r="QXQ35" s="122"/>
      <c r="QXR35" s="122"/>
      <c r="QXS35" s="122"/>
      <c r="QXT35" s="122"/>
      <c r="QXU35" s="37"/>
      <c r="QXV35" s="122"/>
      <c r="QXW35" s="122"/>
      <c r="QXX35" s="122"/>
      <c r="QXY35" s="122"/>
      <c r="QXZ35" s="122"/>
      <c r="QYA35" s="122"/>
      <c r="QYB35" s="122"/>
      <c r="QYC35" s="37"/>
      <c r="QYD35" s="122"/>
      <c r="QYE35" s="122"/>
      <c r="QYF35" s="122"/>
      <c r="QYG35" s="122"/>
      <c r="QYH35" s="122"/>
      <c r="QYI35" s="122"/>
      <c r="QYJ35" s="122"/>
      <c r="QYK35" s="37"/>
      <c r="QYL35" s="122"/>
      <c r="QYM35" s="122"/>
      <c r="QYN35" s="122"/>
      <c r="QYO35" s="122"/>
      <c r="QYP35" s="122"/>
      <c r="QYQ35" s="122"/>
      <c r="QYR35" s="122"/>
      <c r="QYS35" s="37"/>
      <c r="QYT35" s="122"/>
      <c r="QYU35" s="122"/>
      <c r="QYV35" s="122"/>
      <c r="QYW35" s="122"/>
      <c r="QYX35" s="122"/>
      <c r="QYY35" s="122"/>
      <c r="QYZ35" s="122"/>
      <c r="QZA35" s="37"/>
      <c r="QZB35" s="122"/>
      <c r="QZC35" s="122"/>
      <c r="QZD35" s="122"/>
      <c r="QZE35" s="122"/>
      <c r="QZF35" s="122"/>
      <c r="QZG35" s="122"/>
      <c r="QZH35" s="122"/>
      <c r="QZI35" s="37"/>
      <c r="QZJ35" s="122"/>
      <c r="QZK35" s="122"/>
      <c r="QZL35" s="122"/>
      <c r="QZM35" s="122"/>
      <c r="QZN35" s="122"/>
      <c r="QZO35" s="122"/>
      <c r="QZP35" s="122"/>
      <c r="QZQ35" s="37"/>
      <c r="QZR35" s="122"/>
      <c r="QZS35" s="122"/>
      <c r="QZT35" s="122"/>
      <c r="QZU35" s="122"/>
      <c r="QZV35" s="122"/>
      <c r="QZW35" s="122"/>
      <c r="QZX35" s="122"/>
      <c r="QZY35" s="37"/>
      <c r="QZZ35" s="122"/>
      <c r="RAA35" s="122"/>
      <c r="RAB35" s="122"/>
      <c r="RAC35" s="122"/>
      <c r="RAD35" s="122"/>
      <c r="RAE35" s="122"/>
      <c r="RAF35" s="122"/>
      <c r="RAG35" s="37"/>
      <c r="RAH35" s="122"/>
      <c r="RAI35" s="122"/>
      <c r="RAJ35" s="122"/>
      <c r="RAK35" s="122"/>
      <c r="RAL35" s="122"/>
      <c r="RAM35" s="122"/>
      <c r="RAN35" s="122"/>
      <c r="RAO35" s="37"/>
      <c r="RAP35" s="122"/>
      <c r="RAQ35" s="122"/>
      <c r="RAR35" s="122"/>
      <c r="RAS35" s="122"/>
      <c r="RAT35" s="122"/>
      <c r="RAU35" s="122"/>
      <c r="RAV35" s="122"/>
      <c r="RAW35" s="37"/>
      <c r="RAX35" s="122"/>
      <c r="RAY35" s="122"/>
      <c r="RAZ35" s="122"/>
      <c r="RBA35" s="122"/>
      <c r="RBB35" s="122"/>
      <c r="RBC35" s="122"/>
      <c r="RBD35" s="122"/>
      <c r="RBE35" s="37"/>
      <c r="RBF35" s="122"/>
      <c r="RBG35" s="122"/>
      <c r="RBH35" s="122"/>
      <c r="RBI35" s="122"/>
      <c r="RBJ35" s="122"/>
      <c r="RBK35" s="122"/>
      <c r="RBL35" s="122"/>
      <c r="RBM35" s="37"/>
      <c r="RBN35" s="122"/>
      <c r="RBO35" s="122"/>
      <c r="RBP35" s="122"/>
      <c r="RBQ35" s="122"/>
      <c r="RBR35" s="122"/>
      <c r="RBS35" s="122"/>
      <c r="RBT35" s="122"/>
      <c r="RBU35" s="37"/>
      <c r="RBV35" s="122"/>
      <c r="RBW35" s="122"/>
      <c r="RBX35" s="122"/>
      <c r="RBY35" s="122"/>
      <c r="RBZ35" s="122"/>
      <c r="RCA35" s="122"/>
      <c r="RCB35" s="122"/>
      <c r="RCC35" s="37"/>
      <c r="RCD35" s="122"/>
      <c r="RCE35" s="122"/>
      <c r="RCF35" s="122"/>
      <c r="RCG35" s="122"/>
      <c r="RCH35" s="122"/>
      <c r="RCI35" s="122"/>
      <c r="RCJ35" s="122"/>
      <c r="RCK35" s="37"/>
      <c r="RCL35" s="122"/>
      <c r="RCM35" s="122"/>
      <c r="RCN35" s="122"/>
      <c r="RCO35" s="122"/>
      <c r="RCP35" s="122"/>
      <c r="RCQ35" s="122"/>
      <c r="RCR35" s="122"/>
      <c r="RCS35" s="37"/>
      <c r="RCT35" s="122"/>
      <c r="RCU35" s="122"/>
      <c r="RCV35" s="122"/>
      <c r="RCW35" s="122"/>
      <c r="RCX35" s="122"/>
      <c r="RCY35" s="122"/>
      <c r="RCZ35" s="122"/>
      <c r="RDA35" s="37"/>
      <c r="RDB35" s="122"/>
      <c r="RDC35" s="122"/>
      <c r="RDD35" s="122"/>
      <c r="RDE35" s="122"/>
      <c r="RDF35" s="122"/>
      <c r="RDG35" s="122"/>
      <c r="RDH35" s="122"/>
      <c r="RDI35" s="37"/>
      <c r="RDJ35" s="122"/>
      <c r="RDK35" s="122"/>
      <c r="RDL35" s="122"/>
      <c r="RDM35" s="122"/>
      <c r="RDN35" s="122"/>
      <c r="RDO35" s="122"/>
      <c r="RDP35" s="122"/>
      <c r="RDQ35" s="37"/>
      <c r="RDR35" s="122"/>
      <c r="RDS35" s="122"/>
      <c r="RDT35" s="122"/>
      <c r="RDU35" s="122"/>
      <c r="RDV35" s="122"/>
      <c r="RDW35" s="122"/>
      <c r="RDX35" s="122"/>
      <c r="RDY35" s="37"/>
      <c r="RDZ35" s="122"/>
      <c r="REA35" s="122"/>
      <c r="REB35" s="122"/>
      <c r="REC35" s="122"/>
      <c r="RED35" s="122"/>
      <c r="REE35" s="122"/>
      <c r="REF35" s="122"/>
      <c r="REG35" s="37"/>
      <c r="REH35" s="122"/>
      <c r="REI35" s="122"/>
      <c r="REJ35" s="122"/>
      <c r="REK35" s="122"/>
      <c r="REL35" s="122"/>
      <c r="REM35" s="122"/>
      <c r="REN35" s="122"/>
      <c r="REO35" s="37"/>
      <c r="REP35" s="122"/>
      <c r="REQ35" s="122"/>
      <c r="RER35" s="122"/>
      <c r="RES35" s="122"/>
      <c r="RET35" s="122"/>
      <c r="REU35" s="122"/>
      <c r="REV35" s="122"/>
      <c r="REW35" s="37"/>
      <c r="REX35" s="122"/>
      <c r="REY35" s="122"/>
      <c r="REZ35" s="122"/>
      <c r="RFA35" s="122"/>
      <c r="RFB35" s="122"/>
      <c r="RFC35" s="122"/>
      <c r="RFD35" s="122"/>
      <c r="RFE35" s="37"/>
      <c r="RFF35" s="122"/>
      <c r="RFG35" s="122"/>
      <c r="RFH35" s="122"/>
      <c r="RFI35" s="122"/>
      <c r="RFJ35" s="122"/>
      <c r="RFK35" s="122"/>
      <c r="RFL35" s="122"/>
      <c r="RFM35" s="37"/>
      <c r="RFN35" s="122"/>
      <c r="RFO35" s="122"/>
      <c r="RFP35" s="122"/>
      <c r="RFQ35" s="122"/>
      <c r="RFR35" s="122"/>
      <c r="RFS35" s="122"/>
      <c r="RFT35" s="122"/>
      <c r="RFU35" s="37"/>
      <c r="RFV35" s="122"/>
      <c r="RFW35" s="122"/>
      <c r="RFX35" s="122"/>
      <c r="RFY35" s="122"/>
      <c r="RFZ35" s="122"/>
      <c r="RGA35" s="122"/>
      <c r="RGB35" s="122"/>
      <c r="RGC35" s="37"/>
      <c r="RGD35" s="122"/>
      <c r="RGE35" s="122"/>
      <c r="RGF35" s="122"/>
      <c r="RGG35" s="122"/>
      <c r="RGH35" s="122"/>
      <c r="RGI35" s="122"/>
      <c r="RGJ35" s="122"/>
      <c r="RGK35" s="37"/>
      <c r="RGL35" s="122"/>
      <c r="RGM35" s="122"/>
      <c r="RGN35" s="122"/>
      <c r="RGO35" s="122"/>
      <c r="RGP35" s="122"/>
      <c r="RGQ35" s="122"/>
      <c r="RGR35" s="122"/>
      <c r="RGS35" s="37"/>
      <c r="RGT35" s="122"/>
      <c r="RGU35" s="122"/>
      <c r="RGV35" s="122"/>
      <c r="RGW35" s="122"/>
      <c r="RGX35" s="122"/>
      <c r="RGY35" s="122"/>
      <c r="RGZ35" s="122"/>
      <c r="RHA35" s="37"/>
      <c r="RHB35" s="122"/>
      <c r="RHC35" s="122"/>
      <c r="RHD35" s="122"/>
      <c r="RHE35" s="122"/>
      <c r="RHF35" s="122"/>
      <c r="RHG35" s="122"/>
      <c r="RHH35" s="122"/>
      <c r="RHI35" s="37"/>
      <c r="RHJ35" s="122"/>
      <c r="RHK35" s="122"/>
      <c r="RHL35" s="122"/>
      <c r="RHM35" s="122"/>
      <c r="RHN35" s="122"/>
      <c r="RHO35" s="122"/>
      <c r="RHP35" s="122"/>
      <c r="RHQ35" s="37"/>
      <c r="RHR35" s="122"/>
      <c r="RHS35" s="122"/>
      <c r="RHT35" s="122"/>
      <c r="RHU35" s="122"/>
      <c r="RHV35" s="122"/>
      <c r="RHW35" s="122"/>
      <c r="RHX35" s="122"/>
      <c r="RHY35" s="37"/>
      <c r="RHZ35" s="122"/>
      <c r="RIA35" s="122"/>
      <c r="RIB35" s="122"/>
      <c r="RIC35" s="122"/>
      <c r="RID35" s="122"/>
      <c r="RIE35" s="122"/>
      <c r="RIF35" s="122"/>
      <c r="RIG35" s="37"/>
      <c r="RIH35" s="122"/>
      <c r="RII35" s="122"/>
      <c r="RIJ35" s="122"/>
      <c r="RIK35" s="122"/>
      <c r="RIL35" s="122"/>
      <c r="RIM35" s="122"/>
      <c r="RIN35" s="122"/>
      <c r="RIO35" s="37"/>
      <c r="RIP35" s="122"/>
      <c r="RIQ35" s="122"/>
      <c r="RIR35" s="122"/>
      <c r="RIS35" s="122"/>
      <c r="RIT35" s="122"/>
      <c r="RIU35" s="122"/>
      <c r="RIV35" s="122"/>
      <c r="RIW35" s="37"/>
      <c r="RIX35" s="122"/>
      <c r="RIY35" s="122"/>
      <c r="RIZ35" s="122"/>
      <c r="RJA35" s="122"/>
      <c r="RJB35" s="122"/>
      <c r="RJC35" s="122"/>
      <c r="RJD35" s="122"/>
      <c r="RJE35" s="37"/>
      <c r="RJF35" s="122"/>
      <c r="RJG35" s="122"/>
      <c r="RJH35" s="122"/>
      <c r="RJI35" s="122"/>
      <c r="RJJ35" s="122"/>
      <c r="RJK35" s="122"/>
      <c r="RJL35" s="122"/>
      <c r="RJM35" s="37"/>
      <c r="RJN35" s="122"/>
      <c r="RJO35" s="122"/>
      <c r="RJP35" s="122"/>
      <c r="RJQ35" s="122"/>
      <c r="RJR35" s="122"/>
      <c r="RJS35" s="122"/>
      <c r="RJT35" s="122"/>
      <c r="RJU35" s="37"/>
      <c r="RJV35" s="122"/>
      <c r="RJW35" s="122"/>
      <c r="RJX35" s="122"/>
      <c r="RJY35" s="122"/>
      <c r="RJZ35" s="122"/>
      <c r="RKA35" s="122"/>
      <c r="RKB35" s="122"/>
      <c r="RKC35" s="37"/>
      <c r="RKD35" s="122"/>
      <c r="RKE35" s="122"/>
      <c r="RKF35" s="122"/>
      <c r="RKG35" s="122"/>
      <c r="RKH35" s="122"/>
      <c r="RKI35" s="122"/>
      <c r="RKJ35" s="122"/>
      <c r="RKK35" s="37"/>
      <c r="RKL35" s="122"/>
      <c r="RKM35" s="122"/>
      <c r="RKN35" s="122"/>
      <c r="RKO35" s="122"/>
      <c r="RKP35" s="122"/>
      <c r="RKQ35" s="122"/>
      <c r="RKR35" s="122"/>
      <c r="RKS35" s="37"/>
      <c r="RKT35" s="122"/>
      <c r="RKU35" s="122"/>
      <c r="RKV35" s="122"/>
      <c r="RKW35" s="122"/>
      <c r="RKX35" s="122"/>
      <c r="RKY35" s="122"/>
      <c r="RKZ35" s="122"/>
      <c r="RLA35" s="37"/>
      <c r="RLB35" s="122"/>
      <c r="RLC35" s="122"/>
      <c r="RLD35" s="122"/>
      <c r="RLE35" s="122"/>
      <c r="RLF35" s="122"/>
      <c r="RLG35" s="122"/>
      <c r="RLH35" s="122"/>
      <c r="RLI35" s="37"/>
      <c r="RLJ35" s="122"/>
      <c r="RLK35" s="122"/>
      <c r="RLL35" s="122"/>
      <c r="RLM35" s="122"/>
      <c r="RLN35" s="122"/>
      <c r="RLO35" s="122"/>
      <c r="RLP35" s="122"/>
      <c r="RLQ35" s="37"/>
      <c r="RLR35" s="122"/>
      <c r="RLS35" s="122"/>
      <c r="RLT35" s="122"/>
      <c r="RLU35" s="122"/>
      <c r="RLV35" s="122"/>
      <c r="RLW35" s="122"/>
      <c r="RLX35" s="122"/>
      <c r="RLY35" s="37"/>
      <c r="RLZ35" s="122"/>
      <c r="RMA35" s="122"/>
      <c r="RMB35" s="122"/>
      <c r="RMC35" s="122"/>
      <c r="RMD35" s="122"/>
      <c r="RME35" s="122"/>
      <c r="RMF35" s="122"/>
      <c r="RMG35" s="37"/>
      <c r="RMH35" s="122"/>
      <c r="RMI35" s="122"/>
      <c r="RMJ35" s="122"/>
      <c r="RMK35" s="122"/>
      <c r="RML35" s="122"/>
      <c r="RMM35" s="122"/>
      <c r="RMN35" s="122"/>
      <c r="RMO35" s="37"/>
      <c r="RMP35" s="122"/>
      <c r="RMQ35" s="122"/>
      <c r="RMR35" s="122"/>
      <c r="RMS35" s="122"/>
      <c r="RMT35" s="122"/>
      <c r="RMU35" s="122"/>
      <c r="RMV35" s="122"/>
      <c r="RMW35" s="37"/>
      <c r="RMX35" s="122"/>
      <c r="RMY35" s="122"/>
      <c r="RMZ35" s="122"/>
      <c r="RNA35" s="122"/>
      <c r="RNB35" s="122"/>
      <c r="RNC35" s="122"/>
      <c r="RND35" s="122"/>
      <c r="RNE35" s="37"/>
      <c r="RNF35" s="122"/>
      <c r="RNG35" s="122"/>
      <c r="RNH35" s="122"/>
      <c r="RNI35" s="122"/>
      <c r="RNJ35" s="122"/>
      <c r="RNK35" s="122"/>
      <c r="RNL35" s="122"/>
      <c r="RNM35" s="37"/>
      <c r="RNN35" s="122"/>
      <c r="RNO35" s="122"/>
      <c r="RNP35" s="122"/>
      <c r="RNQ35" s="122"/>
      <c r="RNR35" s="122"/>
      <c r="RNS35" s="122"/>
      <c r="RNT35" s="122"/>
      <c r="RNU35" s="37"/>
      <c r="RNV35" s="122"/>
      <c r="RNW35" s="122"/>
      <c r="RNX35" s="122"/>
      <c r="RNY35" s="122"/>
      <c r="RNZ35" s="122"/>
      <c r="ROA35" s="122"/>
      <c r="ROB35" s="122"/>
      <c r="ROC35" s="37"/>
      <c r="ROD35" s="122"/>
      <c r="ROE35" s="122"/>
      <c r="ROF35" s="122"/>
      <c r="ROG35" s="122"/>
      <c r="ROH35" s="122"/>
      <c r="ROI35" s="122"/>
      <c r="ROJ35" s="122"/>
      <c r="ROK35" s="37"/>
      <c r="ROL35" s="122"/>
      <c r="ROM35" s="122"/>
      <c r="RON35" s="122"/>
      <c r="ROO35" s="122"/>
      <c r="ROP35" s="122"/>
      <c r="ROQ35" s="122"/>
      <c r="ROR35" s="122"/>
      <c r="ROS35" s="37"/>
      <c r="ROT35" s="122"/>
      <c r="ROU35" s="122"/>
      <c r="ROV35" s="122"/>
      <c r="ROW35" s="122"/>
      <c r="ROX35" s="122"/>
      <c r="ROY35" s="122"/>
      <c r="ROZ35" s="122"/>
      <c r="RPA35" s="37"/>
      <c r="RPB35" s="122"/>
      <c r="RPC35" s="122"/>
      <c r="RPD35" s="122"/>
      <c r="RPE35" s="122"/>
      <c r="RPF35" s="122"/>
      <c r="RPG35" s="122"/>
      <c r="RPH35" s="122"/>
      <c r="RPI35" s="37"/>
      <c r="RPJ35" s="122"/>
      <c r="RPK35" s="122"/>
      <c r="RPL35" s="122"/>
      <c r="RPM35" s="122"/>
      <c r="RPN35" s="122"/>
      <c r="RPO35" s="122"/>
      <c r="RPP35" s="122"/>
      <c r="RPQ35" s="37"/>
      <c r="RPR35" s="122"/>
      <c r="RPS35" s="122"/>
      <c r="RPT35" s="122"/>
      <c r="RPU35" s="122"/>
      <c r="RPV35" s="122"/>
      <c r="RPW35" s="122"/>
      <c r="RPX35" s="122"/>
      <c r="RPY35" s="37"/>
      <c r="RPZ35" s="122"/>
      <c r="RQA35" s="122"/>
      <c r="RQB35" s="122"/>
      <c r="RQC35" s="122"/>
      <c r="RQD35" s="122"/>
      <c r="RQE35" s="122"/>
      <c r="RQF35" s="122"/>
      <c r="RQG35" s="37"/>
      <c r="RQH35" s="122"/>
      <c r="RQI35" s="122"/>
      <c r="RQJ35" s="122"/>
      <c r="RQK35" s="122"/>
      <c r="RQL35" s="122"/>
      <c r="RQM35" s="122"/>
      <c r="RQN35" s="122"/>
      <c r="RQO35" s="37"/>
      <c r="RQP35" s="122"/>
      <c r="RQQ35" s="122"/>
      <c r="RQR35" s="122"/>
      <c r="RQS35" s="122"/>
      <c r="RQT35" s="122"/>
      <c r="RQU35" s="122"/>
      <c r="RQV35" s="122"/>
      <c r="RQW35" s="37"/>
      <c r="RQX35" s="122"/>
      <c r="RQY35" s="122"/>
      <c r="RQZ35" s="122"/>
      <c r="RRA35" s="122"/>
      <c r="RRB35" s="122"/>
      <c r="RRC35" s="122"/>
      <c r="RRD35" s="122"/>
      <c r="RRE35" s="37"/>
      <c r="RRF35" s="122"/>
      <c r="RRG35" s="122"/>
      <c r="RRH35" s="122"/>
      <c r="RRI35" s="122"/>
      <c r="RRJ35" s="122"/>
      <c r="RRK35" s="122"/>
      <c r="RRL35" s="122"/>
      <c r="RRM35" s="37"/>
      <c r="RRN35" s="122"/>
      <c r="RRO35" s="122"/>
      <c r="RRP35" s="122"/>
      <c r="RRQ35" s="122"/>
      <c r="RRR35" s="122"/>
      <c r="RRS35" s="122"/>
      <c r="RRT35" s="122"/>
      <c r="RRU35" s="37"/>
      <c r="RRV35" s="122"/>
      <c r="RRW35" s="122"/>
      <c r="RRX35" s="122"/>
      <c r="RRY35" s="122"/>
      <c r="RRZ35" s="122"/>
      <c r="RSA35" s="122"/>
      <c r="RSB35" s="122"/>
      <c r="RSC35" s="37"/>
      <c r="RSD35" s="122"/>
      <c r="RSE35" s="122"/>
      <c r="RSF35" s="122"/>
      <c r="RSG35" s="122"/>
      <c r="RSH35" s="122"/>
      <c r="RSI35" s="122"/>
      <c r="RSJ35" s="122"/>
      <c r="RSK35" s="37"/>
      <c r="RSL35" s="122"/>
      <c r="RSM35" s="122"/>
      <c r="RSN35" s="122"/>
      <c r="RSO35" s="122"/>
      <c r="RSP35" s="122"/>
      <c r="RSQ35" s="122"/>
      <c r="RSR35" s="122"/>
      <c r="RSS35" s="37"/>
      <c r="RST35" s="122"/>
      <c r="RSU35" s="122"/>
      <c r="RSV35" s="122"/>
      <c r="RSW35" s="122"/>
      <c r="RSX35" s="122"/>
      <c r="RSY35" s="122"/>
      <c r="RSZ35" s="122"/>
      <c r="RTA35" s="37"/>
      <c r="RTB35" s="122"/>
      <c r="RTC35" s="122"/>
      <c r="RTD35" s="122"/>
      <c r="RTE35" s="122"/>
      <c r="RTF35" s="122"/>
      <c r="RTG35" s="122"/>
      <c r="RTH35" s="122"/>
      <c r="RTI35" s="37"/>
      <c r="RTJ35" s="122"/>
      <c r="RTK35" s="122"/>
      <c r="RTL35" s="122"/>
      <c r="RTM35" s="122"/>
      <c r="RTN35" s="122"/>
      <c r="RTO35" s="122"/>
      <c r="RTP35" s="122"/>
      <c r="RTQ35" s="37"/>
      <c r="RTR35" s="122"/>
      <c r="RTS35" s="122"/>
      <c r="RTT35" s="122"/>
      <c r="RTU35" s="122"/>
      <c r="RTV35" s="122"/>
      <c r="RTW35" s="122"/>
      <c r="RTX35" s="122"/>
      <c r="RTY35" s="37"/>
      <c r="RTZ35" s="122"/>
      <c r="RUA35" s="122"/>
      <c r="RUB35" s="122"/>
      <c r="RUC35" s="122"/>
      <c r="RUD35" s="122"/>
      <c r="RUE35" s="122"/>
      <c r="RUF35" s="122"/>
      <c r="RUG35" s="37"/>
      <c r="RUH35" s="122"/>
      <c r="RUI35" s="122"/>
      <c r="RUJ35" s="122"/>
      <c r="RUK35" s="122"/>
      <c r="RUL35" s="122"/>
      <c r="RUM35" s="122"/>
      <c r="RUN35" s="122"/>
      <c r="RUO35" s="37"/>
      <c r="RUP35" s="122"/>
      <c r="RUQ35" s="122"/>
      <c r="RUR35" s="122"/>
      <c r="RUS35" s="122"/>
      <c r="RUT35" s="122"/>
      <c r="RUU35" s="122"/>
      <c r="RUV35" s="122"/>
      <c r="RUW35" s="37"/>
      <c r="RUX35" s="122"/>
      <c r="RUY35" s="122"/>
      <c r="RUZ35" s="122"/>
      <c r="RVA35" s="122"/>
      <c r="RVB35" s="122"/>
      <c r="RVC35" s="122"/>
      <c r="RVD35" s="122"/>
      <c r="RVE35" s="37"/>
      <c r="RVF35" s="122"/>
      <c r="RVG35" s="122"/>
      <c r="RVH35" s="122"/>
      <c r="RVI35" s="122"/>
      <c r="RVJ35" s="122"/>
      <c r="RVK35" s="122"/>
      <c r="RVL35" s="122"/>
      <c r="RVM35" s="37"/>
      <c r="RVN35" s="122"/>
      <c r="RVO35" s="122"/>
      <c r="RVP35" s="122"/>
      <c r="RVQ35" s="122"/>
      <c r="RVR35" s="122"/>
      <c r="RVS35" s="122"/>
      <c r="RVT35" s="122"/>
      <c r="RVU35" s="37"/>
      <c r="RVV35" s="122"/>
      <c r="RVW35" s="122"/>
      <c r="RVX35" s="122"/>
      <c r="RVY35" s="122"/>
      <c r="RVZ35" s="122"/>
      <c r="RWA35" s="122"/>
      <c r="RWB35" s="122"/>
      <c r="RWC35" s="37"/>
      <c r="RWD35" s="122"/>
      <c r="RWE35" s="122"/>
      <c r="RWF35" s="122"/>
      <c r="RWG35" s="122"/>
      <c r="RWH35" s="122"/>
      <c r="RWI35" s="122"/>
      <c r="RWJ35" s="122"/>
      <c r="RWK35" s="37"/>
      <c r="RWL35" s="122"/>
      <c r="RWM35" s="122"/>
      <c r="RWN35" s="122"/>
      <c r="RWO35" s="122"/>
      <c r="RWP35" s="122"/>
      <c r="RWQ35" s="122"/>
      <c r="RWR35" s="122"/>
      <c r="RWS35" s="37"/>
      <c r="RWT35" s="122"/>
      <c r="RWU35" s="122"/>
      <c r="RWV35" s="122"/>
      <c r="RWW35" s="122"/>
      <c r="RWX35" s="122"/>
      <c r="RWY35" s="122"/>
      <c r="RWZ35" s="122"/>
      <c r="RXA35" s="37"/>
      <c r="RXB35" s="122"/>
      <c r="RXC35" s="122"/>
      <c r="RXD35" s="122"/>
      <c r="RXE35" s="122"/>
      <c r="RXF35" s="122"/>
      <c r="RXG35" s="122"/>
      <c r="RXH35" s="122"/>
      <c r="RXI35" s="37"/>
      <c r="RXJ35" s="122"/>
      <c r="RXK35" s="122"/>
      <c r="RXL35" s="122"/>
      <c r="RXM35" s="122"/>
      <c r="RXN35" s="122"/>
      <c r="RXO35" s="122"/>
      <c r="RXP35" s="122"/>
      <c r="RXQ35" s="37"/>
      <c r="RXR35" s="122"/>
      <c r="RXS35" s="122"/>
      <c r="RXT35" s="122"/>
      <c r="RXU35" s="122"/>
      <c r="RXV35" s="122"/>
      <c r="RXW35" s="122"/>
      <c r="RXX35" s="122"/>
      <c r="RXY35" s="37"/>
      <c r="RXZ35" s="122"/>
      <c r="RYA35" s="122"/>
      <c r="RYB35" s="122"/>
      <c r="RYC35" s="122"/>
      <c r="RYD35" s="122"/>
      <c r="RYE35" s="122"/>
      <c r="RYF35" s="122"/>
      <c r="RYG35" s="37"/>
      <c r="RYH35" s="122"/>
      <c r="RYI35" s="122"/>
      <c r="RYJ35" s="122"/>
      <c r="RYK35" s="122"/>
      <c r="RYL35" s="122"/>
      <c r="RYM35" s="122"/>
      <c r="RYN35" s="122"/>
      <c r="RYO35" s="37"/>
      <c r="RYP35" s="122"/>
      <c r="RYQ35" s="122"/>
      <c r="RYR35" s="122"/>
      <c r="RYS35" s="122"/>
      <c r="RYT35" s="122"/>
      <c r="RYU35" s="122"/>
      <c r="RYV35" s="122"/>
      <c r="RYW35" s="37"/>
      <c r="RYX35" s="122"/>
      <c r="RYY35" s="122"/>
      <c r="RYZ35" s="122"/>
      <c r="RZA35" s="122"/>
      <c r="RZB35" s="122"/>
      <c r="RZC35" s="122"/>
      <c r="RZD35" s="122"/>
      <c r="RZE35" s="37"/>
      <c r="RZF35" s="122"/>
      <c r="RZG35" s="122"/>
      <c r="RZH35" s="122"/>
      <c r="RZI35" s="122"/>
      <c r="RZJ35" s="122"/>
      <c r="RZK35" s="122"/>
      <c r="RZL35" s="122"/>
      <c r="RZM35" s="37"/>
      <c r="RZN35" s="122"/>
      <c r="RZO35" s="122"/>
      <c r="RZP35" s="122"/>
      <c r="RZQ35" s="122"/>
      <c r="RZR35" s="122"/>
      <c r="RZS35" s="122"/>
      <c r="RZT35" s="122"/>
      <c r="RZU35" s="37"/>
      <c r="RZV35" s="122"/>
      <c r="RZW35" s="122"/>
      <c r="RZX35" s="122"/>
      <c r="RZY35" s="122"/>
      <c r="RZZ35" s="122"/>
      <c r="SAA35" s="122"/>
      <c r="SAB35" s="122"/>
      <c r="SAC35" s="37"/>
      <c r="SAD35" s="122"/>
      <c r="SAE35" s="122"/>
      <c r="SAF35" s="122"/>
      <c r="SAG35" s="122"/>
      <c r="SAH35" s="122"/>
      <c r="SAI35" s="122"/>
      <c r="SAJ35" s="122"/>
      <c r="SAK35" s="37"/>
      <c r="SAL35" s="122"/>
      <c r="SAM35" s="122"/>
      <c r="SAN35" s="122"/>
      <c r="SAO35" s="122"/>
      <c r="SAP35" s="122"/>
      <c r="SAQ35" s="122"/>
      <c r="SAR35" s="122"/>
      <c r="SAS35" s="37"/>
      <c r="SAT35" s="122"/>
      <c r="SAU35" s="122"/>
      <c r="SAV35" s="122"/>
      <c r="SAW35" s="122"/>
      <c r="SAX35" s="122"/>
      <c r="SAY35" s="122"/>
      <c r="SAZ35" s="122"/>
      <c r="SBA35" s="37"/>
      <c r="SBB35" s="122"/>
      <c r="SBC35" s="122"/>
      <c r="SBD35" s="122"/>
      <c r="SBE35" s="122"/>
      <c r="SBF35" s="122"/>
      <c r="SBG35" s="122"/>
      <c r="SBH35" s="122"/>
      <c r="SBI35" s="37"/>
      <c r="SBJ35" s="122"/>
      <c r="SBK35" s="122"/>
      <c r="SBL35" s="122"/>
      <c r="SBM35" s="122"/>
      <c r="SBN35" s="122"/>
      <c r="SBO35" s="122"/>
      <c r="SBP35" s="122"/>
      <c r="SBQ35" s="37"/>
      <c r="SBR35" s="122"/>
      <c r="SBS35" s="122"/>
      <c r="SBT35" s="122"/>
      <c r="SBU35" s="122"/>
      <c r="SBV35" s="122"/>
      <c r="SBW35" s="122"/>
      <c r="SBX35" s="122"/>
      <c r="SBY35" s="37"/>
      <c r="SBZ35" s="122"/>
      <c r="SCA35" s="122"/>
      <c r="SCB35" s="122"/>
      <c r="SCC35" s="122"/>
      <c r="SCD35" s="122"/>
      <c r="SCE35" s="122"/>
      <c r="SCF35" s="122"/>
      <c r="SCG35" s="37"/>
      <c r="SCH35" s="122"/>
      <c r="SCI35" s="122"/>
      <c r="SCJ35" s="122"/>
      <c r="SCK35" s="122"/>
      <c r="SCL35" s="122"/>
      <c r="SCM35" s="122"/>
      <c r="SCN35" s="122"/>
      <c r="SCO35" s="37"/>
      <c r="SCP35" s="122"/>
      <c r="SCQ35" s="122"/>
      <c r="SCR35" s="122"/>
      <c r="SCS35" s="122"/>
      <c r="SCT35" s="122"/>
      <c r="SCU35" s="122"/>
      <c r="SCV35" s="122"/>
      <c r="SCW35" s="37"/>
      <c r="SCX35" s="122"/>
      <c r="SCY35" s="122"/>
      <c r="SCZ35" s="122"/>
      <c r="SDA35" s="122"/>
      <c r="SDB35" s="122"/>
      <c r="SDC35" s="122"/>
      <c r="SDD35" s="122"/>
      <c r="SDE35" s="37"/>
      <c r="SDF35" s="122"/>
      <c r="SDG35" s="122"/>
      <c r="SDH35" s="122"/>
      <c r="SDI35" s="122"/>
      <c r="SDJ35" s="122"/>
      <c r="SDK35" s="122"/>
      <c r="SDL35" s="122"/>
      <c r="SDM35" s="37"/>
      <c r="SDN35" s="122"/>
      <c r="SDO35" s="122"/>
      <c r="SDP35" s="122"/>
      <c r="SDQ35" s="122"/>
      <c r="SDR35" s="122"/>
      <c r="SDS35" s="122"/>
      <c r="SDT35" s="122"/>
      <c r="SDU35" s="37"/>
      <c r="SDV35" s="122"/>
      <c r="SDW35" s="122"/>
      <c r="SDX35" s="122"/>
      <c r="SDY35" s="122"/>
      <c r="SDZ35" s="122"/>
      <c r="SEA35" s="122"/>
      <c r="SEB35" s="122"/>
      <c r="SEC35" s="37"/>
      <c r="SED35" s="122"/>
      <c r="SEE35" s="122"/>
      <c r="SEF35" s="122"/>
      <c r="SEG35" s="122"/>
      <c r="SEH35" s="122"/>
      <c r="SEI35" s="122"/>
      <c r="SEJ35" s="122"/>
      <c r="SEK35" s="37"/>
      <c r="SEL35" s="122"/>
      <c r="SEM35" s="122"/>
      <c r="SEN35" s="122"/>
      <c r="SEO35" s="122"/>
      <c r="SEP35" s="122"/>
      <c r="SEQ35" s="122"/>
      <c r="SER35" s="122"/>
      <c r="SES35" s="37"/>
      <c r="SET35" s="122"/>
      <c r="SEU35" s="122"/>
      <c r="SEV35" s="122"/>
      <c r="SEW35" s="122"/>
      <c r="SEX35" s="122"/>
      <c r="SEY35" s="122"/>
      <c r="SEZ35" s="122"/>
      <c r="SFA35" s="37"/>
      <c r="SFB35" s="122"/>
      <c r="SFC35" s="122"/>
      <c r="SFD35" s="122"/>
      <c r="SFE35" s="122"/>
      <c r="SFF35" s="122"/>
      <c r="SFG35" s="122"/>
      <c r="SFH35" s="122"/>
      <c r="SFI35" s="37"/>
      <c r="SFJ35" s="122"/>
      <c r="SFK35" s="122"/>
      <c r="SFL35" s="122"/>
      <c r="SFM35" s="122"/>
      <c r="SFN35" s="122"/>
      <c r="SFO35" s="122"/>
      <c r="SFP35" s="122"/>
      <c r="SFQ35" s="37"/>
      <c r="SFR35" s="122"/>
      <c r="SFS35" s="122"/>
      <c r="SFT35" s="122"/>
      <c r="SFU35" s="122"/>
      <c r="SFV35" s="122"/>
      <c r="SFW35" s="122"/>
      <c r="SFX35" s="122"/>
      <c r="SFY35" s="37"/>
      <c r="SFZ35" s="122"/>
      <c r="SGA35" s="122"/>
      <c r="SGB35" s="122"/>
      <c r="SGC35" s="122"/>
      <c r="SGD35" s="122"/>
      <c r="SGE35" s="122"/>
      <c r="SGF35" s="122"/>
      <c r="SGG35" s="37"/>
      <c r="SGH35" s="122"/>
      <c r="SGI35" s="122"/>
      <c r="SGJ35" s="122"/>
      <c r="SGK35" s="122"/>
      <c r="SGL35" s="122"/>
      <c r="SGM35" s="122"/>
      <c r="SGN35" s="122"/>
      <c r="SGO35" s="37"/>
      <c r="SGP35" s="122"/>
      <c r="SGQ35" s="122"/>
      <c r="SGR35" s="122"/>
      <c r="SGS35" s="122"/>
      <c r="SGT35" s="122"/>
      <c r="SGU35" s="122"/>
      <c r="SGV35" s="122"/>
      <c r="SGW35" s="37"/>
      <c r="SGX35" s="122"/>
      <c r="SGY35" s="122"/>
      <c r="SGZ35" s="122"/>
      <c r="SHA35" s="122"/>
      <c r="SHB35" s="122"/>
      <c r="SHC35" s="122"/>
      <c r="SHD35" s="122"/>
      <c r="SHE35" s="37"/>
      <c r="SHF35" s="122"/>
      <c r="SHG35" s="122"/>
      <c r="SHH35" s="122"/>
      <c r="SHI35" s="122"/>
      <c r="SHJ35" s="122"/>
      <c r="SHK35" s="122"/>
      <c r="SHL35" s="122"/>
      <c r="SHM35" s="37"/>
      <c r="SHN35" s="122"/>
      <c r="SHO35" s="122"/>
      <c r="SHP35" s="122"/>
      <c r="SHQ35" s="122"/>
      <c r="SHR35" s="122"/>
      <c r="SHS35" s="122"/>
      <c r="SHT35" s="122"/>
      <c r="SHU35" s="37"/>
      <c r="SHV35" s="122"/>
      <c r="SHW35" s="122"/>
      <c r="SHX35" s="122"/>
      <c r="SHY35" s="122"/>
      <c r="SHZ35" s="122"/>
      <c r="SIA35" s="122"/>
      <c r="SIB35" s="122"/>
      <c r="SIC35" s="37"/>
      <c r="SID35" s="122"/>
      <c r="SIE35" s="122"/>
      <c r="SIF35" s="122"/>
      <c r="SIG35" s="122"/>
      <c r="SIH35" s="122"/>
      <c r="SII35" s="122"/>
      <c r="SIJ35" s="122"/>
      <c r="SIK35" s="37"/>
      <c r="SIL35" s="122"/>
      <c r="SIM35" s="122"/>
      <c r="SIN35" s="122"/>
      <c r="SIO35" s="122"/>
      <c r="SIP35" s="122"/>
      <c r="SIQ35" s="122"/>
      <c r="SIR35" s="122"/>
      <c r="SIS35" s="37"/>
      <c r="SIT35" s="122"/>
      <c r="SIU35" s="122"/>
      <c r="SIV35" s="122"/>
      <c r="SIW35" s="122"/>
      <c r="SIX35" s="122"/>
      <c r="SIY35" s="122"/>
      <c r="SIZ35" s="122"/>
      <c r="SJA35" s="37"/>
      <c r="SJB35" s="122"/>
      <c r="SJC35" s="122"/>
      <c r="SJD35" s="122"/>
      <c r="SJE35" s="122"/>
      <c r="SJF35" s="122"/>
      <c r="SJG35" s="122"/>
      <c r="SJH35" s="122"/>
      <c r="SJI35" s="37"/>
      <c r="SJJ35" s="122"/>
      <c r="SJK35" s="122"/>
      <c r="SJL35" s="122"/>
      <c r="SJM35" s="122"/>
      <c r="SJN35" s="122"/>
      <c r="SJO35" s="122"/>
      <c r="SJP35" s="122"/>
      <c r="SJQ35" s="37"/>
      <c r="SJR35" s="122"/>
      <c r="SJS35" s="122"/>
      <c r="SJT35" s="122"/>
      <c r="SJU35" s="122"/>
      <c r="SJV35" s="122"/>
      <c r="SJW35" s="122"/>
      <c r="SJX35" s="122"/>
      <c r="SJY35" s="37"/>
      <c r="SJZ35" s="122"/>
      <c r="SKA35" s="122"/>
      <c r="SKB35" s="122"/>
      <c r="SKC35" s="122"/>
      <c r="SKD35" s="122"/>
      <c r="SKE35" s="122"/>
      <c r="SKF35" s="122"/>
      <c r="SKG35" s="37"/>
      <c r="SKH35" s="122"/>
      <c r="SKI35" s="122"/>
      <c r="SKJ35" s="122"/>
      <c r="SKK35" s="122"/>
      <c r="SKL35" s="122"/>
      <c r="SKM35" s="122"/>
      <c r="SKN35" s="122"/>
      <c r="SKO35" s="37"/>
      <c r="SKP35" s="122"/>
      <c r="SKQ35" s="122"/>
      <c r="SKR35" s="122"/>
      <c r="SKS35" s="122"/>
      <c r="SKT35" s="122"/>
      <c r="SKU35" s="122"/>
      <c r="SKV35" s="122"/>
      <c r="SKW35" s="37"/>
      <c r="SKX35" s="122"/>
      <c r="SKY35" s="122"/>
      <c r="SKZ35" s="122"/>
      <c r="SLA35" s="122"/>
      <c r="SLB35" s="122"/>
      <c r="SLC35" s="122"/>
      <c r="SLD35" s="122"/>
      <c r="SLE35" s="37"/>
      <c r="SLF35" s="122"/>
      <c r="SLG35" s="122"/>
      <c r="SLH35" s="122"/>
      <c r="SLI35" s="122"/>
      <c r="SLJ35" s="122"/>
      <c r="SLK35" s="122"/>
      <c r="SLL35" s="122"/>
      <c r="SLM35" s="37"/>
      <c r="SLN35" s="122"/>
      <c r="SLO35" s="122"/>
      <c r="SLP35" s="122"/>
      <c r="SLQ35" s="122"/>
      <c r="SLR35" s="122"/>
      <c r="SLS35" s="122"/>
      <c r="SLT35" s="122"/>
      <c r="SLU35" s="37"/>
      <c r="SLV35" s="122"/>
      <c r="SLW35" s="122"/>
      <c r="SLX35" s="122"/>
      <c r="SLY35" s="122"/>
      <c r="SLZ35" s="122"/>
      <c r="SMA35" s="122"/>
      <c r="SMB35" s="122"/>
      <c r="SMC35" s="37"/>
      <c r="SMD35" s="122"/>
      <c r="SME35" s="122"/>
      <c r="SMF35" s="122"/>
      <c r="SMG35" s="122"/>
      <c r="SMH35" s="122"/>
      <c r="SMI35" s="122"/>
      <c r="SMJ35" s="122"/>
      <c r="SMK35" s="37"/>
      <c r="SML35" s="122"/>
      <c r="SMM35" s="122"/>
      <c r="SMN35" s="122"/>
      <c r="SMO35" s="122"/>
      <c r="SMP35" s="122"/>
      <c r="SMQ35" s="122"/>
      <c r="SMR35" s="122"/>
      <c r="SMS35" s="37"/>
      <c r="SMT35" s="122"/>
      <c r="SMU35" s="122"/>
      <c r="SMV35" s="122"/>
      <c r="SMW35" s="122"/>
      <c r="SMX35" s="122"/>
      <c r="SMY35" s="122"/>
      <c r="SMZ35" s="122"/>
      <c r="SNA35" s="37"/>
      <c r="SNB35" s="122"/>
      <c r="SNC35" s="122"/>
      <c r="SND35" s="122"/>
      <c r="SNE35" s="122"/>
      <c r="SNF35" s="122"/>
      <c r="SNG35" s="122"/>
      <c r="SNH35" s="122"/>
      <c r="SNI35" s="37"/>
      <c r="SNJ35" s="122"/>
      <c r="SNK35" s="122"/>
      <c r="SNL35" s="122"/>
      <c r="SNM35" s="122"/>
      <c r="SNN35" s="122"/>
      <c r="SNO35" s="122"/>
      <c r="SNP35" s="122"/>
      <c r="SNQ35" s="37"/>
      <c r="SNR35" s="122"/>
      <c r="SNS35" s="122"/>
      <c r="SNT35" s="122"/>
      <c r="SNU35" s="122"/>
      <c r="SNV35" s="122"/>
      <c r="SNW35" s="122"/>
      <c r="SNX35" s="122"/>
      <c r="SNY35" s="37"/>
      <c r="SNZ35" s="122"/>
      <c r="SOA35" s="122"/>
      <c r="SOB35" s="122"/>
      <c r="SOC35" s="122"/>
      <c r="SOD35" s="122"/>
      <c r="SOE35" s="122"/>
      <c r="SOF35" s="122"/>
      <c r="SOG35" s="37"/>
      <c r="SOH35" s="122"/>
      <c r="SOI35" s="122"/>
      <c r="SOJ35" s="122"/>
      <c r="SOK35" s="122"/>
      <c r="SOL35" s="122"/>
      <c r="SOM35" s="122"/>
      <c r="SON35" s="122"/>
      <c r="SOO35" s="37"/>
      <c r="SOP35" s="122"/>
      <c r="SOQ35" s="122"/>
      <c r="SOR35" s="122"/>
      <c r="SOS35" s="122"/>
      <c r="SOT35" s="122"/>
      <c r="SOU35" s="122"/>
      <c r="SOV35" s="122"/>
      <c r="SOW35" s="37"/>
      <c r="SOX35" s="122"/>
      <c r="SOY35" s="122"/>
      <c r="SOZ35" s="122"/>
      <c r="SPA35" s="122"/>
      <c r="SPB35" s="122"/>
      <c r="SPC35" s="122"/>
      <c r="SPD35" s="122"/>
      <c r="SPE35" s="37"/>
      <c r="SPF35" s="122"/>
      <c r="SPG35" s="122"/>
      <c r="SPH35" s="122"/>
      <c r="SPI35" s="122"/>
      <c r="SPJ35" s="122"/>
      <c r="SPK35" s="122"/>
      <c r="SPL35" s="122"/>
      <c r="SPM35" s="37"/>
      <c r="SPN35" s="122"/>
      <c r="SPO35" s="122"/>
      <c r="SPP35" s="122"/>
      <c r="SPQ35" s="122"/>
      <c r="SPR35" s="122"/>
      <c r="SPS35" s="122"/>
      <c r="SPT35" s="122"/>
      <c r="SPU35" s="37"/>
      <c r="SPV35" s="122"/>
      <c r="SPW35" s="122"/>
      <c r="SPX35" s="122"/>
      <c r="SPY35" s="122"/>
      <c r="SPZ35" s="122"/>
      <c r="SQA35" s="122"/>
      <c r="SQB35" s="122"/>
      <c r="SQC35" s="37"/>
      <c r="SQD35" s="122"/>
      <c r="SQE35" s="122"/>
      <c r="SQF35" s="122"/>
      <c r="SQG35" s="122"/>
      <c r="SQH35" s="122"/>
      <c r="SQI35" s="122"/>
      <c r="SQJ35" s="122"/>
      <c r="SQK35" s="37"/>
      <c r="SQL35" s="122"/>
      <c r="SQM35" s="122"/>
      <c r="SQN35" s="122"/>
      <c r="SQO35" s="122"/>
      <c r="SQP35" s="122"/>
      <c r="SQQ35" s="122"/>
      <c r="SQR35" s="122"/>
      <c r="SQS35" s="37"/>
      <c r="SQT35" s="122"/>
      <c r="SQU35" s="122"/>
      <c r="SQV35" s="122"/>
      <c r="SQW35" s="122"/>
      <c r="SQX35" s="122"/>
      <c r="SQY35" s="122"/>
      <c r="SQZ35" s="122"/>
      <c r="SRA35" s="37"/>
      <c r="SRB35" s="122"/>
      <c r="SRC35" s="122"/>
      <c r="SRD35" s="122"/>
      <c r="SRE35" s="122"/>
      <c r="SRF35" s="122"/>
      <c r="SRG35" s="122"/>
      <c r="SRH35" s="122"/>
      <c r="SRI35" s="37"/>
      <c r="SRJ35" s="122"/>
      <c r="SRK35" s="122"/>
      <c r="SRL35" s="122"/>
      <c r="SRM35" s="122"/>
      <c r="SRN35" s="122"/>
      <c r="SRO35" s="122"/>
      <c r="SRP35" s="122"/>
      <c r="SRQ35" s="37"/>
      <c r="SRR35" s="122"/>
      <c r="SRS35" s="122"/>
      <c r="SRT35" s="122"/>
      <c r="SRU35" s="122"/>
      <c r="SRV35" s="122"/>
      <c r="SRW35" s="122"/>
      <c r="SRX35" s="122"/>
      <c r="SRY35" s="37"/>
      <c r="SRZ35" s="122"/>
      <c r="SSA35" s="122"/>
      <c r="SSB35" s="122"/>
      <c r="SSC35" s="122"/>
      <c r="SSD35" s="122"/>
      <c r="SSE35" s="122"/>
      <c r="SSF35" s="122"/>
      <c r="SSG35" s="37"/>
      <c r="SSH35" s="122"/>
      <c r="SSI35" s="122"/>
      <c r="SSJ35" s="122"/>
      <c r="SSK35" s="122"/>
      <c r="SSL35" s="122"/>
      <c r="SSM35" s="122"/>
      <c r="SSN35" s="122"/>
      <c r="SSO35" s="37"/>
      <c r="SSP35" s="122"/>
      <c r="SSQ35" s="122"/>
      <c r="SSR35" s="122"/>
      <c r="SSS35" s="122"/>
      <c r="SST35" s="122"/>
      <c r="SSU35" s="122"/>
      <c r="SSV35" s="122"/>
      <c r="SSW35" s="37"/>
      <c r="SSX35" s="122"/>
      <c r="SSY35" s="122"/>
      <c r="SSZ35" s="122"/>
      <c r="STA35" s="122"/>
      <c r="STB35" s="122"/>
      <c r="STC35" s="122"/>
      <c r="STD35" s="122"/>
      <c r="STE35" s="37"/>
      <c r="STF35" s="122"/>
      <c r="STG35" s="122"/>
      <c r="STH35" s="122"/>
      <c r="STI35" s="122"/>
      <c r="STJ35" s="122"/>
      <c r="STK35" s="122"/>
      <c r="STL35" s="122"/>
      <c r="STM35" s="37"/>
      <c r="STN35" s="122"/>
      <c r="STO35" s="122"/>
      <c r="STP35" s="122"/>
      <c r="STQ35" s="122"/>
      <c r="STR35" s="122"/>
      <c r="STS35" s="122"/>
      <c r="STT35" s="122"/>
      <c r="STU35" s="37"/>
      <c r="STV35" s="122"/>
      <c r="STW35" s="122"/>
      <c r="STX35" s="122"/>
      <c r="STY35" s="122"/>
      <c r="STZ35" s="122"/>
      <c r="SUA35" s="122"/>
      <c r="SUB35" s="122"/>
      <c r="SUC35" s="37"/>
      <c r="SUD35" s="122"/>
      <c r="SUE35" s="122"/>
      <c r="SUF35" s="122"/>
      <c r="SUG35" s="122"/>
      <c r="SUH35" s="122"/>
      <c r="SUI35" s="122"/>
      <c r="SUJ35" s="122"/>
      <c r="SUK35" s="37"/>
      <c r="SUL35" s="122"/>
      <c r="SUM35" s="122"/>
      <c r="SUN35" s="122"/>
      <c r="SUO35" s="122"/>
      <c r="SUP35" s="122"/>
      <c r="SUQ35" s="122"/>
      <c r="SUR35" s="122"/>
      <c r="SUS35" s="37"/>
      <c r="SUT35" s="122"/>
      <c r="SUU35" s="122"/>
      <c r="SUV35" s="122"/>
      <c r="SUW35" s="122"/>
      <c r="SUX35" s="122"/>
      <c r="SUY35" s="122"/>
      <c r="SUZ35" s="122"/>
      <c r="SVA35" s="37"/>
      <c r="SVB35" s="122"/>
      <c r="SVC35" s="122"/>
      <c r="SVD35" s="122"/>
      <c r="SVE35" s="122"/>
      <c r="SVF35" s="122"/>
      <c r="SVG35" s="122"/>
      <c r="SVH35" s="122"/>
      <c r="SVI35" s="37"/>
      <c r="SVJ35" s="122"/>
      <c r="SVK35" s="122"/>
      <c r="SVL35" s="122"/>
      <c r="SVM35" s="122"/>
      <c r="SVN35" s="122"/>
      <c r="SVO35" s="122"/>
      <c r="SVP35" s="122"/>
      <c r="SVQ35" s="37"/>
      <c r="SVR35" s="122"/>
      <c r="SVS35" s="122"/>
      <c r="SVT35" s="122"/>
      <c r="SVU35" s="122"/>
      <c r="SVV35" s="122"/>
      <c r="SVW35" s="122"/>
      <c r="SVX35" s="122"/>
      <c r="SVY35" s="37"/>
      <c r="SVZ35" s="122"/>
      <c r="SWA35" s="122"/>
      <c r="SWB35" s="122"/>
      <c r="SWC35" s="122"/>
      <c r="SWD35" s="122"/>
      <c r="SWE35" s="122"/>
      <c r="SWF35" s="122"/>
      <c r="SWG35" s="37"/>
      <c r="SWH35" s="122"/>
      <c r="SWI35" s="122"/>
      <c r="SWJ35" s="122"/>
      <c r="SWK35" s="122"/>
      <c r="SWL35" s="122"/>
      <c r="SWM35" s="122"/>
      <c r="SWN35" s="122"/>
      <c r="SWO35" s="37"/>
      <c r="SWP35" s="122"/>
      <c r="SWQ35" s="122"/>
      <c r="SWR35" s="122"/>
      <c r="SWS35" s="122"/>
      <c r="SWT35" s="122"/>
      <c r="SWU35" s="122"/>
      <c r="SWV35" s="122"/>
      <c r="SWW35" s="37"/>
      <c r="SWX35" s="122"/>
      <c r="SWY35" s="122"/>
      <c r="SWZ35" s="122"/>
      <c r="SXA35" s="122"/>
      <c r="SXB35" s="122"/>
      <c r="SXC35" s="122"/>
      <c r="SXD35" s="122"/>
      <c r="SXE35" s="37"/>
      <c r="SXF35" s="122"/>
      <c r="SXG35" s="122"/>
      <c r="SXH35" s="122"/>
      <c r="SXI35" s="122"/>
      <c r="SXJ35" s="122"/>
      <c r="SXK35" s="122"/>
      <c r="SXL35" s="122"/>
      <c r="SXM35" s="37"/>
      <c r="SXN35" s="122"/>
      <c r="SXO35" s="122"/>
      <c r="SXP35" s="122"/>
      <c r="SXQ35" s="122"/>
      <c r="SXR35" s="122"/>
      <c r="SXS35" s="122"/>
      <c r="SXT35" s="122"/>
      <c r="SXU35" s="37"/>
      <c r="SXV35" s="122"/>
      <c r="SXW35" s="122"/>
      <c r="SXX35" s="122"/>
      <c r="SXY35" s="122"/>
      <c r="SXZ35" s="122"/>
      <c r="SYA35" s="122"/>
      <c r="SYB35" s="122"/>
      <c r="SYC35" s="37"/>
      <c r="SYD35" s="122"/>
      <c r="SYE35" s="122"/>
      <c r="SYF35" s="122"/>
      <c r="SYG35" s="122"/>
      <c r="SYH35" s="122"/>
      <c r="SYI35" s="122"/>
      <c r="SYJ35" s="122"/>
      <c r="SYK35" s="37"/>
      <c r="SYL35" s="122"/>
      <c r="SYM35" s="122"/>
      <c r="SYN35" s="122"/>
      <c r="SYO35" s="122"/>
      <c r="SYP35" s="122"/>
      <c r="SYQ35" s="122"/>
      <c r="SYR35" s="122"/>
      <c r="SYS35" s="37"/>
      <c r="SYT35" s="122"/>
      <c r="SYU35" s="122"/>
      <c r="SYV35" s="122"/>
      <c r="SYW35" s="122"/>
      <c r="SYX35" s="122"/>
      <c r="SYY35" s="122"/>
      <c r="SYZ35" s="122"/>
      <c r="SZA35" s="37"/>
      <c r="SZB35" s="122"/>
      <c r="SZC35" s="122"/>
      <c r="SZD35" s="122"/>
      <c r="SZE35" s="122"/>
      <c r="SZF35" s="122"/>
      <c r="SZG35" s="122"/>
      <c r="SZH35" s="122"/>
      <c r="SZI35" s="37"/>
      <c r="SZJ35" s="122"/>
      <c r="SZK35" s="122"/>
      <c r="SZL35" s="122"/>
      <c r="SZM35" s="122"/>
      <c r="SZN35" s="122"/>
      <c r="SZO35" s="122"/>
      <c r="SZP35" s="122"/>
      <c r="SZQ35" s="37"/>
      <c r="SZR35" s="122"/>
      <c r="SZS35" s="122"/>
      <c r="SZT35" s="122"/>
      <c r="SZU35" s="122"/>
      <c r="SZV35" s="122"/>
      <c r="SZW35" s="122"/>
      <c r="SZX35" s="122"/>
      <c r="SZY35" s="37"/>
      <c r="SZZ35" s="122"/>
      <c r="TAA35" s="122"/>
      <c r="TAB35" s="122"/>
      <c r="TAC35" s="122"/>
      <c r="TAD35" s="122"/>
      <c r="TAE35" s="122"/>
      <c r="TAF35" s="122"/>
      <c r="TAG35" s="37"/>
      <c r="TAH35" s="122"/>
      <c r="TAI35" s="122"/>
      <c r="TAJ35" s="122"/>
      <c r="TAK35" s="122"/>
      <c r="TAL35" s="122"/>
      <c r="TAM35" s="122"/>
      <c r="TAN35" s="122"/>
      <c r="TAO35" s="37"/>
      <c r="TAP35" s="122"/>
      <c r="TAQ35" s="122"/>
      <c r="TAR35" s="122"/>
      <c r="TAS35" s="122"/>
      <c r="TAT35" s="122"/>
      <c r="TAU35" s="122"/>
      <c r="TAV35" s="122"/>
      <c r="TAW35" s="37"/>
      <c r="TAX35" s="122"/>
      <c r="TAY35" s="122"/>
      <c r="TAZ35" s="122"/>
      <c r="TBA35" s="122"/>
      <c r="TBB35" s="122"/>
      <c r="TBC35" s="122"/>
      <c r="TBD35" s="122"/>
      <c r="TBE35" s="37"/>
      <c r="TBF35" s="122"/>
      <c r="TBG35" s="122"/>
      <c r="TBH35" s="122"/>
      <c r="TBI35" s="122"/>
      <c r="TBJ35" s="122"/>
      <c r="TBK35" s="122"/>
      <c r="TBL35" s="122"/>
      <c r="TBM35" s="37"/>
      <c r="TBN35" s="122"/>
      <c r="TBO35" s="122"/>
      <c r="TBP35" s="122"/>
      <c r="TBQ35" s="122"/>
      <c r="TBR35" s="122"/>
      <c r="TBS35" s="122"/>
      <c r="TBT35" s="122"/>
      <c r="TBU35" s="37"/>
      <c r="TBV35" s="122"/>
      <c r="TBW35" s="122"/>
      <c r="TBX35" s="122"/>
      <c r="TBY35" s="122"/>
      <c r="TBZ35" s="122"/>
      <c r="TCA35" s="122"/>
      <c r="TCB35" s="122"/>
      <c r="TCC35" s="37"/>
      <c r="TCD35" s="122"/>
      <c r="TCE35" s="122"/>
      <c r="TCF35" s="122"/>
      <c r="TCG35" s="122"/>
      <c r="TCH35" s="122"/>
      <c r="TCI35" s="122"/>
      <c r="TCJ35" s="122"/>
      <c r="TCK35" s="37"/>
      <c r="TCL35" s="122"/>
      <c r="TCM35" s="122"/>
      <c r="TCN35" s="122"/>
      <c r="TCO35" s="122"/>
      <c r="TCP35" s="122"/>
      <c r="TCQ35" s="122"/>
      <c r="TCR35" s="122"/>
      <c r="TCS35" s="37"/>
      <c r="TCT35" s="122"/>
      <c r="TCU35" s="122"/>
      <c r="TCV35" s="122"/>
      <c r="TCW35" s="122"/>
      <c r="TCX35" s="122"/>
      <c r="TCY35" s="122"/>
      <c r="TCZ35" s="122"/>
      <c r="TDA35" s="37"/>
      <c r="TDB35" s="122"/>
      <c r="TDC35" s="122"/>
      <c r="TDD35" s="122"/>
      <c r="TDE35" s="122"/>
      <c r="TDF35" s="122"/>
      <c r="TDG35" s="122"/>
      <c r="TDH35" s="122"/>
      <c r="TDI35" s="37"/>
      <c r="TDJ35" s="122"/>
      <c r="TDK35" s="122"/>
      <c r="TDL35" s="122"/>
      <c r="TDM35" s="122"/>
      <c r="TDN35" s="122"/>
      <c r="TDO35" s="122"/>
      <c r="TDP35" s="122"/>
      <c r="TDQ35" s="37"/>
      <c r="TDR35" s="122"/>
      <c r="TDS35" s="122"/>
      <c r="TDT35" s="122"/>
      <c r="TDU35" s="122"/>
      <c r="TDV35" s="122"/>
      <c r="TDW35" s="122"/>
      <c r="TDX35" s="122"/>
      <c r="TDY35" s="37"/>
      <c r="TDZ35" s="122"/>
      <c r="TEA35" s="122"/>
      <c r="TEB35" s="122"/>
      <c r="TEC35" s="122"/>
      <c r="TED35" s="122"/>
      <c r="TEE35" s="122"/>
      <c r="TEF35" s="122"/>
      <c r="TEG35" s="37"/>
      <c r="TEH35" s="122"/>
      <c r="TEI35" s="122"/>
      <c r="TEJ35" s="122"/>
      <c r="TEK35" s="122"/>
      <c r="TEL35" s="122"/>
      <c r="TEM35" s="122"/>
      <c r="TEN35" s="122"/>
      <c r="TEO35" s="37"/>
      <c r="TEP35" s="122"/>
      <c r="TEQ35" s="122"/>
      <c r="TER35" s="122"/>
      <c r="TES35" s="122"/>
      <c r="TET35" s="122"/>
      <c r="TEU35" s="122"/>
      <c r="TEV35" s="122"/>
      <c r="TEW35" s="37"/>
      <c r="TEX35" s="122"/>
      <c r="TEY35" s="122"/>
      <c r="TEZ35" s="122"/>
      <c r="TFA35" s="122"/>
      <c r="TFB35" s="122"/>
      <c r="TFC35" s="122"/>
      <c r="TFD35" s="122"/>
      <c r="TFE35" s="37"/>
      <c r="TFF35" s="122"/>
      <c r="TFG35" s="122"/>
      <c r="TFH35" s="122"/>
      <c r="TFI35" s="122"/>
      <c r="TFJ35" s="122"/>
      <c r="TFK35" s="122"/>
      <c r="TFL35" s="122"/>
      <c r="TFM35" s="37"/>
      <c r="TFN35" s="122"/>
      <c r="TFO35" s="122"/>
      <c r="TFP35" s="122"/>
      <c r="TFQ35" s="122"/>
      <c r="TFR35" s="122"/>
      <c r="TFS35" s="122"/>
      <c r="TFT35" s="122"/>
      <c r="TFU35" s="37"/>
      <c r="TFV35" s="122"/>
      <c r="TFW35" s="122"/>
      <c r="TFX35" s="122"/>
      <c r="TFY35" s="122"/>
      <c r="TFZ35" s="122"/>
      <c r="TGA35" s="122"/>
      <c r="TGB35" s="122"/>
      <c r="TGC35" s="37"/>
      <c r="TGD35" s="122"/>
      <c r="TGE35" s="122"/>
      <c r="TGF35" s="122"/>
      <c r="TGG35" s="122"/>
      <c r="TGH35" s="122"/>
      <c r="TGI35" s="122"/>
      <c r="TGJ35" s="122"/>
      <c r="TGK35" s="37"/>
      <c r="TGL35" s="122"/>
      <c r="TGM35" s="122"/>
      <c r="TGN35" s="122"/>
      <c r="TGO35" s="122"/>
      <c r="TGP35" s="122"/>
      <c r="TGQ35" s="122"/>
      <c r="TGR35" s="122"/>
      <c r="TGS35" s="37"/>
      <c r="TGT35" s="122"/>
      <c r="TGU35" s="122"/>
      <c r="TGV35" s="122"/>
      <c r="TGW35" s="122"/>
      <c r="TGX35" s="122"/>
      <c r="TGY35" s="122"/>
      <c r="TGZ35" s="122"/>
      <c r="THA35" s="37"/>
      <c r="THB35" s="122"/>
      <c r="THC35" s="122"/>
      <c r="THD35" s="122"/>
      <c r="THE35" s="122"/>
      <c r="THF35" s="122"/>
      <c r="THG35" s="122"/>
      <c r="THH35" s="122"/>
      <c r="THI35" s="37"/>
      <c r="THJ35" s="122"/>
      <c r="THK35" s="122"/>
      <c r="THL35" s="122"/>
      <c r="THM35" s="122"/>
      <c r="THN35" s="122"/>
      <c r="THO35" s="122"/>
      <c r="THP35" s="122"/>
      <c r="THQ35" s="37"/>
      <c r="THR35" s="122"/>
      <c r="THS35" s="122"/>
      <c r="THT35" s="122"/>
      <c r="THU35" s="122"/>
      <c r="THV35" s="122"/>
      <c r="THW35" s="122"/>
      <c r="THX35" s="122"/>
      <c r="THY35" s="37"/>
      <c r="THZ35" s="122"/>
      <c r="TIA35" s="122"/>
      <c r="TIB35" s="122"/>
      <c r="TIC35" s="122"/>
      <c r="TID35" s="122"/>
      <c r="TIE35" s="122"/>
      <c r="TIF35" s="122"/>
      <c r="TIG35" s="37"/>
      <c r="TIH35" s="122"/>
      <c r="TII35" s="122"/>
      <c r="TIJ35" s="122"/>
      <c r="TIK35" s="122"/>
      <c r="TIL35" s="122"/>
      <c r="TIM35" s="122"/>
      <c r="TIN35" s="122"/>
      <c r="TIO35" s="37"/>
      <c r="TIP35" s="122"/>
      <c r="TIQ35" s="122"/>
      <c r="TIR35" s="122"/>
      <c r="TIS35" s="122"/>
      <c r="TIT35" s="122"/>
      <c r="TIU35" s="122"/>
      <c r="TIV35" s="122"/>
      <c r="TIW35" s="37"/>
      <c r="TIX35" s="122"/>
      <c r="TIY35" s="122"/>
      <c r="TIZ35" s="122"/>
      <c r="TJA35" s="122"/>
      <c r="TJB35" s="122"/>
      <c r="TJC35" s="122"/>
      <c r="TJD35" s="122"/>
      <c r="TJE35" s="37"/>
      <c r="TJF35" s="122"/>
      <c r="TJG35" s="122"/>
      <c r="TJH35" s="122"/>
      <c r="TJI35" s="122"/>
      <c r="TJJ35" s="122"/>
      <c r="TJK35" s="122"/>
      <c r="TJL35" s="122"/>
      <c r="TJM35" s="37"/>
      <c r="TJN35" s="122"/>
      <c r="TJO35" s="122"/>
      <c r="TJP35" s="122"/>
      <c r="TJQ35" s="122"/>
      <c r="TJR35" s="122"/>
      <c r="TJS35" s="122"/>
      <c r="TJT35" s="122"/>
      <c r="TJU35" s="37"/>
      <c r="TJV35" s="122"/>
      <c r="TJW35" s="122"/>
      <c r="TJX35" s="122"/>
      <c r="TJY35" s="122"/>
      <c r="TJZ35" s="122"/>
      <c r="TKA35" s="122"/>
      <c r="TKB35" s="122"/>
      <c r="TKC35" s="37"/>
      <c r="TKD35" s="122"/>
      <c r="TKE35" s="122"/>
      <c r="TKF35" s="122"/>
      <c r="TKG35" s="122"/>
      <c r="TKH35" s="122"/>
      <c r="TKI35" s="122"/>
      <c r="TKJ35" s="122"/>
      <c r="TKK35" s="37"/>
      <c r="TKL35" s="122"/>
      <c r="TKM35" s="122"/>
      <c r="TKN35" s="122"/>
      <c r="TKO35" s="122"/>
      <c r="TKP35" s="122"/>
      <c r="TKQ35" s="122"/>
      <c r="TKR35" s="122"/>
      <c r="TKS35" s="37"/>
      <c r="TKT35" s="122"/>
      <c r="TKU35" s="122"/>
      <c r="TKV35" s="122"/>
      <c r="TKW35" s="122"/>
      <c r="TKX35" s="122"/>
      <c r="TKY35" s="122"/>
      <c r="TKZ35" s="122"/>
      <c r="TLA35" s="37"/>
      <c r="TLB35" s="122"/>
      <c r="TLC35" s="122"/>
      <c r="TLD35" s="122"/>
      <c r="TLE35" s="122"/>
      <c r="TLF35" s="122"/>
      <c r="TLG35" s="122"/>
      <c r="TLH35" s="122"/>
      <c r="TLI35" s="37"/>
      <c r="TLJ35" s="122"/>
      <c r="TLK35" s="122"/>
      <c r="TLL35" s="122"/>
      <c r="TLM35" s="122"/>
      <c r="TLN35" s="122"/>
      <c r="TLO35" s="122"/>
      <c r="TLP35" s="122"/>
      <c r="TLQ35" s="37"/>
      <c r="TLR35" s="122"/>
      <c r="TLS35" s="122"/>
      <c r="TLT35" s="122"/>
      <c r="TLU35" s="122"/>
      <c r="TLV35" s="122"/>
      <c r="TLW35" s="122"/>
      <c r="TLX35" s="122"/>
      <c r="TLY35" s="37"/>
      <c r="TLZ35" s="122"/>
      <c r="TMA35" s="122"/>
      <c r="TMB35" s="122"/>
      <c r="TMC35" s="122"/>
      <c r="TMD35" s="122"/>
      <c r="TME35" s="122"/>
      <c r="TMF35" s="122"/>
      <c r="TMG35" s="37"/>
      <c r="TMH35" s="122"/>
      <c r="TMI35" s="122"/>
      <c r="TMJ35" s="122"/>
      <c r="TMK35" s="122"/>
      <c r="TML35" s="122"/>
      <c r="TMM35" s="122"/>
      <c r="TMN35" s="122"/>
      <c r="TMO35" s="37"/>
      <c r="TMP35" s="122"/>
      <c r="TMQ35" s="122"/>
      <c r="TMR35" s="122"/>
      <c r="TMS35" s="122"/>
      <c r="TMT35" s="122"/>
      <c r="TMU35" s="122"/>
      <c r="TMV35" s="122"/>
      <c r="TMW35" s="37"/>
      <c r="TMX35" s="122"/>
      <c r="TMY35" s="122"/>
      <c r="TMZ35" s="122"/>
      <c r="TNA35" s="122"/>
      <c r="TNB35" s="122"/>
      <c r="TNC35" s="122"/>
      <c r="TND35" s="122"/>
      <c r="TNE35" s="37"/>
      <c r="TNF35" s="122"/>
      <c r="TNG35" s="122"/>
      <c r="TNH35" s="122"/>
      <c r="TNI35" s="122"/>
      <c r="TNJ35" s="122"/>
      <c r="TNK35" s="122"/>
      <c r="TNL35" s="122"/>
      <c r="TNM35" s="37"/>
      <c r="TNN35" s="122"/>
      <c r="TNO35" s="122"/>
      <c r="TNP35" s="122"/>
      <c r="TNQ35" s="122"/>
      <c r="TNR35" s="122"/>
      <c r="TNS35" s="122"/>
      <c r="TNT35" s="122"/>
      <c r="TNU35" s="37"/>
      <c r="TNV35" s="122"/>
      <c r="TNW35" s="122"/>
      <c r="TNX35" s="122"/>
      <c r="TNY35" s="122"/>
      <c r="TNZ35" s="122"/>
      <c r="TOA35" s="122"/>
      <c r="TOB35" s="122"/>
      <c r="TOC35" s="37"/>
      <c r="TOD35" s="122"/>
      <c r="TOE35" s="122"/>
      <c r="TOF35" s="122"/>
      <c r="TOG35" s="122"/>
      <c r="TOH35" s="122"/>
      <c r="TOI35" s="122"/>
      <c r="TOJ35" s="122"/>
      <c r="TOK35" s="37"/>
      <c r="TOL35" s="122"/>
      <c r="TOM35" s="122"/>
      <c r="TON35" s="122"/>
      <c r="TOO35" s="122"/>
      <c r="TOP35" s="122"/>
      <c r="TOQ35" s="122"/>
      <c r="TOR35" s="122"/>
      <c r="TOS35" s="37"/>
      <c r="TOT35" s="122"/>
      <c r="TOU35" s="122"/>
      <c r="TOV35" s="122"/>
      <c r="TOW35" s="122"/>
      <c r="TOX35" s="122"/>
      <c r="TOY35" s="122"/>
      <c r="TOZ35" s="122"/>
      <c r="TPA35" s="37"/>
      <c r="TPB35" s="122"/>
      <c r="TPC35" s="122"/>
      <c r="TPD35" s="122"/>
      <c r="TPE35" s="122"/>
      <c r="TPF35" s="122"/>
      <c r="TPG35" s="122"/>
      <c r="TPH35" s="122"/>
      <c r="TPI35" s="37"/>
      <c r="TPJ35" s="122"/>
      <c r="TPK35" s="122"/>
      <c r="TPL35" s="122"/>
      <c r="TPM35" s="122"/>
      <c r="TPN35" s="122"/>
      <c r="TPO35" s="122"/>
      <c r="TPP35" s="122"/>
      <c r="TPQ35" s="37"/>
      <c r="TPR35" s="122"/>
      <c r="TPS35" s="122"/>
      <c r="TPT35" s="122"/>
      <c r="TPU35" s="122"/>
      <c r="TPV35" s="122"/>
      <c r="TPW35" s="122"/>
      <c r="TPX35" s="122"/>
      <c r="TPY35" s="37"/>
      <c r="TPZ35" s="122"/>
      <c r="TQA35" s="122"/>
      <c r="TQB35" s="122"/>
      <c r="TQC35" s="122"/>
      <c r="TQD35" s="122"/>
      <c r="TQE35" s="122"/>
      <c r="TQF35" s="122"/>
      <c r="TQG35" s="37"/>
      <c r="TQH35" s="122"/>
      <c r="TQI35" s="122"/>
      <c r="TQJ35" s="122"/>
      <c r="TQK35" s="122"/>
      <c r="TQL35" s="122"/>
      <c r="TQM35" s="122"/>
      <c r="TQN35" s="122"/>
      <c r="TQO35" s="37"/>
      <c r="TQP35" s="122"/>
      <c r="TQQ35" s="122"/>
      <c r="TQR35" s="122"/>
      <c r="TQS35" s="122"/>
      <c r="TQT35" s="122"/>
      <c r="TQU35" s="122"/>
      <c r="TQV35" s="122"/>
      <c r="TQW35" s="37"/>
      <c r="TQX35" s="122"/>
      <c r="TQY35" s="122"/>
      <c r="TQZ35" s="122"/>
      <c r="TRA35" s="122"/>
      <c r="TRB35" s="122"/>
      <c r="TRC35" s="122"/>
      <c r="TRD35" s="122"/>
      <c r="TRE35" s="37"/>
      <c r="TRF35" s="122"/>
      <c r="TRG35" s="122"/>
      <c r="TRH35" s="122"/>
      <c r="TRI35" s="122"/>
      <c r="TRJ35" s="122"/>
      <c r="TRK35" s="122"/>
      <c r="TRL35" s="122"/>
      <c r="TRM35" s="37"/>
      <c r="TRN35" s="122"/>
      <c r="TRO35" s="122"/>
      <c r="TRP35" s="122"/>
      <c r="TRQ35" s="122"/>
      <c r="TRR35" s="122"/>
      <c r="TRS35" s="122"/>
      <c r="TRT35" s="122"/>
      <c r="TRU35" s="37"/>
      <c r="TRV35" s="122"/>
      <c r="TRW35" s="122"/>
      <c r="TRX35" s="122"/>
      <c r="TRY35" s="122"/>
      <c r="TRZ35" s="122"/>
      <c r="TSA35" s="122"/>
      <c r="TSB35" s="122"/>
      <c r="TSC35" s="37"/>
      <c r="TSD35" s="122"/>
      <c r="TSE35" s="122"/>
      <c r="TSF35" s="122"/>
      <c r="TSG35" s="122"/>
      <c r="TSH35" s="122"/>
      <c r="TSI35" s="122"/>
      <c r="TSJ35" s="122"/>
      <c r="TSK35" s="37"/>
      <c r="TSL35" s="122"/>
      <c r="TSM35" s="122"/>
      <c r="TSN35" s="122"/>
      <c r="TSO35" s="122"/>
      <c r="TSP35" s="122"/>
      <c r="TSQ35" s="122"/>
      <c r="TSR35" s="122"/>
      <c r="TSS35" s="37"/>
      <c r="TST35" s="122"/>
      <c r="TSU35" s="122"/>
      <c r="TSV35" s="122"/>
      <c r="TSW35" s="122"/>
      <c r="TSX35" s="122"/>
      <c r="TSY35" s="122"/>
      <c r="TSZ35" s="122"/>
      <c r="TTA35" s="37"/>
      <c r="TTB35" s="122"/>
      <c r="TTC35" s="122"/>
      <c r="TTD35" s="122"/>
      <c r="TTE35" s="122"/>
      <c r="TTF35" s="122"/>
      <c r="TTG35" s="122"/>
      <c r="TTH35" s="122"/>
      <c r="TTI35" s="37"/>
      <c r="TTJ35" s="122"/>
      <c r="TTK35" s="122"/>
      <c r="TTL35" s="122"/>
      <c r="TTM35" s="122"/>
      <c r="TTN35" s="122"/>
      <c r="TTO35" s="122"/>
      <c r="TTP35" s="122"/>
      <c r="TTQ35" s="37"/>
      <c r="TTR35" s="122"/>
      <c r="TTS35" s="122"/>
      <c r="TTT35" s="122"/>
      <c r="TTU35" s="122"/>
      <c r="TTV35" s="122"/>
      <c r="TTW35" s="122"/>
      <c r="TTX35" s="122"/>
      <c r="TTY35" s="37"/>
      <c r="TTZ35" s="122"/>
      <c r="TUA35" s="122"/>
      <c r="TUB35" s="122"/>
      <c r="TUC35" s="122"/>
      <c r="TUD35" s="122"/>
      <c r="TUE35" s="122"/>
      <c r="TUF35" s="122"/>
      <c r="TUG35" s="37"/>
      <c r="TUH35" s="122"/>
      <c r="TUI35" s="122"/>
      <c r="TUJ35" s="122"/>
      <c r="TUK35" s="122"/>
      <c r="TUL35" s="122"/>
      <c r="TUM35" s="122"/>
      <c r="TUN35" s="122"/>
      <c r="TUO35" s="37"/>
      <c r="TUP35" s="122"/>
      <c r="TUQ35" s="122"/>
      <c r="TUR35" s="122"/>
      <c r="TUS35" s="122"/>
      <c r="TUT35" s="122"/>
      <c r="TUU35" s="122"/>
      <c r="TUV35" s="122"/>
      <c r="TUW35" s="37"/>
      <c r="TUX35" s="122"/>
      <c r="TUY35" s="122"/>
      <c r="TUZ35" s="122"/>
      <c r="TVA35" s="122"/>
      <c r="TVB35" s="122"/>
      <c r="TVC35" s="122"/>
      <c r="TVD35" s="122"/>
      <c r="TVE35" s="37"/>
      <c r="TVF35" s="122"/>
      <c r="TVG35" s="122"/>
      <c r="TVH35" s="122"/>
      <c r="TVI35" s="122"/>
      <c r="TVJ35" s="122"/>
      <c r="TVK35" s="122"/>
      <c r="TVL35" s="122"/>
      <c r="TVM35" s="37"/>
      <c r="TVN35" s="122"/>
      <c r="TVO35" s="122"/>
      <c r="TVP35" s="122"/>
      <c r="TVQ35" s="122"/>
      <c r="TVR35" s="122"/>
      <c r="TVS35" s="122"/>
      <c r="TVT35" s="122"/>
      <c r="TVU35" s="37"/>
      <c r="TVV35" s="122"/>
      <c r="TVW35" s="122"/>
      <c r="TVX35" s="122"/>
      <c r="TVY35" s="122"/>
      <c r="TVZ35" s="122"/>
      <c r="TWA35" s="122"/>
      <c r="TWB35" s="122"/>
      <c r="TWC35" s="37"/>
      <c r="TWD35" s="122"/>
      <c r="TWE35" s="122"/>
      <c r="TWF35" s="122"/>
      <c r="TWG35" s="122"/>
      <c r="TWH35" s="122"/>
      <c r="TWI35" s="122"/>
      <c r="TWJ35" s="122"/>
      <c r="TWK35" s="37"/>
      <c r="TWL35" s="122"/>
      <c r="TWM35" s="122"/>
      <c r="TWN35" s="122"/>
      <c r="TWO35" s="122"/>
      <c r="TWP35" s="122"/>
      <c r="TWQ35" s="122"/>
      <c r="TWR35" s="122"/>
      <c r="TWS35" s="37"/>
      <c r="TWT35" s="122"/>
      <c r="TWU35" s="122"/>
      <c r="TWV35" s="122"/>
      <c r="TWW35" s="122"/>
      <c r="TWX35" s="122"/>
      <c r="TWY35" s="122"/>
      <c r="TWZ35" s="122"/>
      <c r="TXA35" s="37"/>
      <c r="TXB35" s="122"/>
      <c r="TXC35" s="122"/>
      <c r="TXD35" s="122"/>
      <c r="TXE35" s="122"/>
      <c r="TXF35" s="122"/>
      <c r="TXG35" s="122"/>
      <c r="TXH35" s="122"/>
      <c r="TXI35" s="37"/>
      <c r="TXJ35" s="122"/>
      <c r="TXK35" s="122"/>
      <c r="TXL35" s="122"/>
      <c r="TXM35" s="122"/>
      <c r="TXN35" s="122"/>
      <c r="TXO35" s="122"/>
      <c r="TXP35" s="122"/>
      <c r="TXQ35" s="37"/>
      <c r="TXR35" s="122"/>
      <c r="TXS35" s="122"/>
      <c r="TXT35" s="122"/>
      <c r="TXU35" s="122"/>
      <c r="TXV35" s="122"/>
      <c r="TXW35" s="122"/>
      <c r="TXX35" s="122"/>
      <c r="TXY35" s="37"/>
      <c r="TXZ35" s="122"/>
      <c r="TYA35" s="122"/>
      <c r="TYB35" s="122"/>
      <c r="TYC35" s="122"/>
      <c r="TYD35" s="122"/>
      <c r="TYE35" s="122"/>
      <c r="TYF35" s="122"/>
      <c r="TYG35" s="37"/>
      <c r="TYH35" s="122"/>
      <c r="TYI35" s="122"/>
      <c r="TYJ35" s="122"/>
      <c r="TYK35" s="122"/>
      <c r="TYL35" s="122"/>
      <c r="TYM35" s="122"/>
      <c r="TYN35" s="122"/>
      <c r="TYO35" s="37"/>
      <c r="TYP35" s="122"/>
      <c r="TYQ35" s="122"/>
      <c r="TYR35" s="122"/>
      <c r="TYS35" s="122"/>
      <c r="TYT35" s="122"/>
      <c r="TYU35" s="122"/>
      <c r="TYV35" s="122"/>
      <c r="TYW35" s="37"/>
      <c r="TYX35" s="122"/>
      <c r="TYY35" s="122"/>
      <c r="TYZ35" s="122"/>
      <c r="TZA35" s="122"/>
      <c r="TZB35" s="122"/>
      <c r="TZC35" s="122"/>
      <c r="TZD35" s="122"/>
      <c r="TZE35" s="37"/>
      <c r="TZF35" s="122"/>
      <c r="TZG35" s="122"/>
      <c r="TZH35" s="122"/>
      <c r="TZI35" s="122"/>
      <c r="TZJ35" s="122"/>
      <c r="TZK35" s="122"/>
      <c r="TZL35" s="122"/>
      <c r="TZM35" s="37"/>
      <c r="TZN35" s="122"/>
      <c r="TZO35" s="122"/>
      <c r="TZP35" s="122"/>
      <c r="TZQ35" s="122"/>
      <c r="TZR35" s="122"/>
      <c r="TZS35" s="122"/>
      <c r="TZT35" s="122"/>
      <c r="TZU35" s="37"/>
      <c r="TZV35" s="122"/>
      <c r="TZW35" s="122"/>
      <c r="TZX35" s="122"/>
      <c r="TZY35" s="122"/>
      <c r="TZZ35" s="122"/>
      <c r="UAA35" s="122"/>
      <c r="UAB35" s="122"/>
      <c r="UAC35" s="37"/>
      <c r="UAD35" s="122"/>
      <c r="UAE35" s="122"/>
      <c r="UAF35" s="122"/>
      <c r="UAG35" s="122"/>
      <c r="UAH35" s="122"/>
      <c r="UAI35" s="122"/>
      <c r="UAJ35" s="122"/>
      <c r="UAK35" s="37"/>
      <c r="UAL35" s="122"/>
      <c r="UAM35" s="122"/>
      <c r="UAN35" s="122"/>
      <c r="UAO35" s="122"/>
      <c r="UAP35" s="122"/>
      <c r="UAQ35" s="122"/>
      <c r="UAR35" s="122"/>
      <c r="UAS35" s="37"/>
      <c r="UAT35" s="122"/>
      <c r="UAU35" s="122"/>
      <c r="UAV35" s="122"/>
      <c r="UAW35" s="122"/>
      <c r="UAX35" s="122"/>
      <c r="UAY35" s="122"/>
      <c r="UAZ35" s="122"/>
      <c r="UBA35" s="37"/>
      <c r="UBB35" s="122"/>
      <c r="UBC35" s="122"/>
      <c r="UBD35" s="122"/>
      <c r="UBE35" s="122"/>
      <c r="UBF35" s="122"/>
      <c r="UBG35" s="122"/>
      <c r="UBH35" s="122"/>
      <c r="UBI35" s="37"/>
      <c r="UBJ35" s="122"/>
      <c r="UBK35" s="122"/>
      <c r="UBL35" s="122"/>
      <c r="UBM35" s="122"/>
      <c r="UBN35" s="122"/>
      <c r="UBO35" s="122"/>
      <c r="UBP35" s="122"/>
      <c r="UBQ35" s="37"/>
      <c r="UBR35" s="122"/>
      <c r="UBS35" s="122"/>
      <c r="UBT35" s="122"/>
      <c r="UBU35" s="122"/>
      <c r="UBV35" s="122"/>
      <c r="UBW35" s="122"/>
      <c r="UBX35" s="122"/>
      <c r="UBY35" s="37"/>
      <c r="UBZ35" s="122"/>
      <c r="UCA35" s="122"/>
      <c r="UCB35" s="122"/>
      <c r="UCC35" s="122"/>
      <c r="UCD35" s="122"/>
      <c r="UCE35" s="122"/>
      <c r="UCF35" s="122"/>
      <c r="UCG35" s="37"/>
      <c r="UCH35" s="122"/>
      <c r="UCI35" s="122"/>
      <c r="UCJ35" s="122"/>
      <c r="UCK35" s="122"/>
      <c r="UCL35" s="122"/>
      <c r="UCM35" s="122"/>
      <c r="UCN35" s="122"/>
      <c r="UCO35" s="37"/>
      <c r="UCP35" s="122"/>
      <c r="UCQ35" s="122"/>
      <c r="UCR35" s="122"/>
      <c r="UCS35" s="122"/>
      <c r="UCT35" s="122"/>
      <c r="UCU35" s="122"/>
      <c r="UCV35" s="122"/>
      <c r="UCW35" s="37"/>
      <c r="UCX35" s="122"/>
      <c r="UCY35" s="122"/>
      <c r="UCZ35" s="122"/>
      <c r="UDA35" s="122"/>
      <c r="UDB35" s="122"/>
      <c r="UDC35" s="122"/>
      <c r="UDD35" s="122"/>
      <c r="UDE35" s="37"/>
      <c r="UDF35" s="122"/>
      <c r="UDG35" s="122"/>
      <c r="UDH35" s="122"/>
      <c r="UDI35" s="122"/>
      <c r="UDJ35" s="122"/>
      <c r="UDK35" s="122"/>
      <c r="UDL35" s="122"/>
      <c r="UDM35" s="37"/>
      <c r="UDN35" s="122"/>
      <c r="UDO35" s="122"/>
      <c r="UDP35" s="122"/>
      <c r="UDQ35" s="122"/>
      <c r="UDR35" s="122"/>
      <c r="UDS35" s="122"/>
      <c r="UDT35" s="122"/>
      <c r="UDU35" s="37"/>
      <c r="UDV35" s="122"/>
      <c r="UDW35" s="122"/>
      <c r="UDX35" s="122"/>
      <c r="UDY35" s="122"/>
      <c r="UDZ35" s="122"/>
      <c r="UEA35" s="122"/>
      <c r="UEB35" s="122"/>
      <c r="UEC35" s="37"/>
      <c r="UED35" s="122"/>
      <c r="UEE35" s="122"/>
      <c r="UEF35" s="122"/>
      <c r="UEG35" s="122"/>
      <c r="UEH35" s="122"/>
      <c r="UEI35" s="122"/>
      <c r="UEJ35" s="122"/>
      <c r="UEK35" s="37"/>
      <c r="UEL35" s="122"/>
      <c r="UEM35" s="122"/>
      <c r="UEN35" s="122"/>
      <c r="UEO35" s="122"/>
      <c r="UEP35" s="122"/>
      <c r="UEQ35" s="122"/>
      <c r="UER35" s="122"/>
      <c r="UES35" s="37"/>
      <c r="UET35" s="122"/>
      <c r="UEU35" s="122"/>
      <c r="UEV35" s="122"/>
      <c r="UEW35" s="122"/>
      <c r="UEX35" s="122"/>
      <c r="UEY35" s="122"/>
      <c r="UEZ35" s="122"/>
      <c r="UFA35" s="37"/>
      <c r="UFB35" s="122"/>
      <c r="UFC35" s="122"/>
      <c r="UFD35" s="122"/>
      <c r="UFE35" s="122"/>
      <c r="UFF35" s="122"/>
      <c r="UFG35" s="122"/>
      <c r="UFH35" s="122"/>
      <c r="UFI35" s="37"/>
      <c r="UFJ35" s="122"/>
      <c r="UFK35" s="122"/>
      <c r="UFL35" s="122"/>
      <c r="UFM35" s="122"/>
      <c r="UFN35" s="122"/>
      <c r="UFO35" s="122"/>
      <c r="UFP35" s="122"/>
      <c r="UFQ35" s="37"/>
      <c r="UFR35" s="122"/>
      <c r="UFS35" s="122"/>
      <c r="UFT35" s="122"/>
      <c r="UFU35" s="122"/>
      <c r="UFV35" s="122"/>
      <c r="UFW35" s="122"/>
      <c r="UFX35" s="122"/>
      <c r="UFY35" s="37"/>
      <c r="UFZ35" s="122"/>
      <c r="UGA35" s="122"/>
      <c r="UGB35" s="122"/>
      <c r="UGC35" s="122"/>
      <c r="UGD35" s="122"/>
      <c r="UGE35" s="122"/>
      <c r="UGF35" s="122"/>
      <c r="UGG35" s="37"/>
      <c r="UGH35" s="122"/>
      <c r="UGI35" s="122"/>
      <c r="UGJ35" s="122"/>
      <c r="UGK35" s="122"/>
      <c r="UGL35" s="122"/>
      <c r="UGM35" s="122"/>
      <c r="UGN35" s="122"/>
      <c r="UGO35" s="37"/>
      <c r="UGP35" s="122"/>
      <c r="UGQ35" s="122"/>
      <c r="UGR35" s="122"/>
      <c r="UGS35" s="122"/>
      <c r="UGT35" s="122"/>
      <c r="UGU35" s="122"/>
      <c r="UGV35" s="122"/>
      <c r="UGW35" s="37"/>
      <c r="UGX35" s="122"/>
      <c r="UGY35" s="122"/>
      <c r="UGZ35" s="122"/>
      <c r="UHA35" s="122"/>
      <c r="UHB35" s="122"/>
      <c r="UHC35" s="122"/>
      <c r="UHD35" s="122"/>
      <c r="UHE35" s="37"/>
      <c r="UHF35" s="122"/>
      <c r="UHG35" s="122"/>
      <c r="UHH35" s="122"/>
      <c r="UHI35" s="122"/>
      <c r="UHJ35" s="122"/>
      <c r="UHK35" s="122"/>
      <c r="UHL35" s="122"/>
      <c r="UHM35" s="37"/>
      <c r="UHN35" s="122"/>
      <c r="UHO35" s="122"/>
      <c r="UHP35" s="122"/>
      <c r="UHQ35" s="122"/>
      <c r="UHR35" s="122"/>
      <c r="UHS35" s="122"/>
      <c r="UHT35" s="122"/>
      <c r="UHU35" s="37"/>
      <c r="UHV35" s="122"/>
      <c r="UHW35" s="122"/>
      <c r="UHX35" s="122"/>
      <c r="UHY35" s="122"/>
      <c r="UHZ35" s="122"/>
      <c r="UIA35" s="122"/>
      <c r="UIB35" s="122"/>
      <c r="UIC35" s="37"/>
      <c r="UID35" s="122"/>
      <c r="UIE35" s="122"/>
      <c r="UIF35" s="122"/>
      <c r="UIG35" s="122"/>
      <c r="UIH35" s="122"/>
      <c r="UII35" s="122"/>
      <c r="UIJ35" s="122"/>
      <c r="UIK35" s="37"/>
      <c r="UIL35" s="122"/>
      <c r="UIM35" s="122"/>
      <c r="UIN35" s="122"/>
      <c r="UIO35" s="122"/>
      <c r="UIP35" s="122"/>
      <c r="UIQ35" s="122"/>
      <c r="UIR35" s="122"/>
      <c r="UIS35" s="37"/>
      <c r="UIT35" s="122"/>
      <c r="UIU35" s="122"/>
      <c r="UIV35" s="122"/>
      <c r="UIW35" s="122"/>
      <c r="UIX35" s="122"/>
      <c r="UIY35" s="122"/>
      <c r="UIZ35" s="122"/>
      <c r="UJA35" s="37"/>
      <c r="UJB35" s="122"/>
      <c r="UJC35" s="122"/>
      <c r="UJD35" s="122"/>
      <c r="UJE35" s="122"/>
      <c r="UJF35" s="122"/>
      <c r="UJG35" s="122"/>
      <c r="UJH35" s="122"/>
      <c r="UJI35" s="37"/>
      <c r="UJJ35" s="122"/>
      <c r="UJK35" s="122"/>
      <c r="UJL35" s="122"/>
      <c r="UJM35" s="122"/>
      <c r="UJN35" s="122"/>
      <c r="UJO35" s="122"/>
      <c r="UJP35" s="122"/>
      <c r="UJQ35" s="37"/>
      <c r="UJR35" s="122"/>
      <c r="UJS35" s="122"/>
      <c r="UJT35" s="122"/>
      <c r="UJU35" s="122"/>
      <c r="UJV35" s="122"/>
      <c r="UJW35" s="122"/>
      <c r="UJX35" s="122"/>
      <c r="UJY35" s="37"/>
      <c r="UJZ35" s="122"/>
      <c r="UKA35" s="122"/>
      <c r="UKB35" s="122"/>
      <c r="UKC35" s="122"/>
      <c r="UKD35" s="122"/>
      <c r="UKE35" s="122"/>
      <c r="UKF35" s="122"/>
      <c r="UKG35" s="37"/>
      <c r="UKH35" s="122"/>
      <c r="UKI35" s="122"/>
      <c r="UKJ35" s="122"/>
      <c r="UKK35" s="122"/>
      <c r="UKL35" s="122"/>
      <c r="UKM35" s="122"/>
      <c r="UKN35" s="122"/>
      <c r="UKO35" s="37"/>
      <c r="UKP35" s="122"/>
      <c r="UKQ35" s="122"/>
      <c r="UKR35" s="122"/>
      <c r="UKS35" s="122"/>
      <c r="UKT35" s="122"/>
      <c r="UKU35" s="122"/>
      <c r="UKV35" s="122"/>
      <c r="UKW35" s="37"/>
      <c r="UKX35" s="122"/>
      <c r="UKY35" s="122"/>
      <c r="UKZ35" s="122"/>
      <c r="ULA35" s="122"/>
      <c r="ULB35" s="122"/>
      <c r="ULC35" s="122"/>
      <c r="ULD35" s="122"/>
      <c r="ULE35" s="37"/>
      <c r="ULF35" s="122"/>
      <c r="ULG35" s="122"/>
      <c r="ULH35" s="122"/>
      <c r="ULI35" s="122"/>
      <c r="ULJ35" s="122"/>
      <c r="ULK35" s="122"/>
      <c r="ULL35" s="122"/>
      <c r="ULM35" s="37"/>
      <c r="ULN35" s="122"/>
      <c r="ULO35" s="122"/>
      <c r="ULP35" s="122"/>
      <c r="ULQ35" s="122"/>
      <c r="ULR35" s="122"/>
      <c r="ULS35" s="122"/>
      <c r="ULT35" s="122"/>
      <c r="ULU35" s="37"/>
      <c r="ULV35" s="122"/>
      <c r="ULW35" s="122"/>
      <c r="ULX35" s="122"/>
      <c r="ULY35" s="122"/>
      <c r="ULZ35" s="122"/>
      <c r="UMA35" s="122"/>
      <c r="UMB35" s="122"/>
      <c r="UMC35" s="37"/>
      <c r="UMD35" s="122"/>
      <c r="UME35" s="122"/>
      <c r="UMF35" s="122"/>
      <c r="UMG35" s="122"/>
      <c r="UMH35" s="122"/>
      <c r="UMI35" s="122"/>
      <c r="UMJ35" s="122"/>
      <c r="UMK35" s="37"/>
      <c r="UML35" s="122"/>
      <c r="UMM35" s="122"/>
      <c r="UMN35" s="122"/>
      <c r="UMO35" s="122"/>
      <c r="UMP35" s="122"/>
      <c r="UMQ35" s="122"/>
      <c r="UMR35" s="122"/>
      <c r="UMS35" s="37"/>
      <c r="UMT35" s="122"/>
      <c r="UMU35" s="122"/>
      <c r="UMV35" s="122"/>
      <c r="UMW35" s="122"/>
      <c r="UMX35" s="122"/>
      <c r="UMY35" s="122"/>
      <c r="UMZ35" s="122"/>
      <c r="UNA35" s="37"/>
      <c r="UNB35" s="122"/>
      <c r="UNC35" s="122"/>
      <c r="UND35" s="122"/>
      <c r="UNE35" s="122"/>
      <c r="UNF35" s="122"/>
      <c r="UNG35" s="122"/>
      <c r="UNH35" s="122"/>
      <c r="UNI35" s="37"/>
      <c r="UNJ35" s="122"/>
      <c r="UNK35" s="122"/>
      <c r="UNL35" s="122"/>
      <c r="UNM35" s="122"/>
      <c r="UNN35" s="122"/>
      <c r="UNO35" s="122"/>
      <c r="UNP35" s="122"/>
      <c r="UNQ35" s="37"/>
      <c r="UNR35" s="122"/>
      <c r="UNS35" s="122"/>
      <c r="UNT35" s="122"/>
      <c r="UNU35" s="122"/>
      <c r="UNV35" s="122"/>
      <c r="UNW35" s="122"/>
      <c r="UNX35" s="122"/>
      <c r="UNY35" s="37"/>
      <c r="UNZ35" s="122"/>
      <c r="UOA35" s="122"/>
      <c r="UOB35" s="122"/>
      <c r="UOC35" s="122"/>
      <c r="UOD35" s="122"/>
      <c r="UOE35" s="122"/>
      <c r="UOF35" s="122"/>
      <c r="UOG35" s="37"/>
      <c r="UOH35" s="122"/>
      <c r="UOI35" s="122"/>
      <c r="UOJ35" s="122"/>
      <c r="UOK35" s="122"/>
      <c r="UOL35" s="122"/>
      <c r="UOM35" s="122"/>
      <c r="UON35" s="122"/>
      <c r="UOO35" s="37"/>
      <c r="UOP35" s="122"/>
      <c r="UOQ35" s="122"/>
      <c r="UOR35" s="122"/>
      <c r="UOS35" s="122"/>
      <c r="UOT35" s="122"/>
      <c r="UOU35" s="122"/>
      <c r="UOV35" s="122"/>
      <c r="UOW35" s="37"/>
      <c r="UOX35" s="122"/>
      <c r="UOY35" s="122"/>
      <c r="UOZ35" s="122"/>
      <c r="UPA35" s="122"/>
      <c r="UPB35" s="122"/>
      <c r="UPC35" s="122"/>
      <c r="UPD35" s="122"/>
      <c r="UPE35" s="37"/>
      <c r="UPF35" s="122"/>
      <c r="UPG35" s="122"/>
      <c r="UPH35" s="122"/>
      <c r="UPI35" s="122"/>
      <c r="UPJ35" s="122"/>
      <c r="UPK35" s="122"/>
      <c r="UPL35" s="122"/>
      <c r="UPM35" s="37"/>
      <c r="UPN35" s="122"/>
      <c r="UPO35" s="122"/>
      <c r="UPP35" s="122"/>
      <c r="UPQ35" s="122"/>
      <c r="UPR35" s="122"/>
      <c r="UPS35" s="122"/>
      <c r="UPT35" s="122"/>
      <c r="UPU35" s="37"/>
      <c r="UPV35" s="122"/>
      <c r="UPW35" s="122"/>
      <c r="UPX35" s="122"/>
      <c r="UPY35" s="122"/>
      <c r="UPZ35" s="122"/>
      <c r="UQA35" s="122"/>
      <c r="UQB35" s="122"/>
      <c r="UQC35" s="37"/>
      <c r="UQD35" s="122"/>
      <c r="UQE35" s="122"/>
      <c r="UQF35" s="122"/>
      <c r="UQG35" s="122"/>
      <c r="UQH35" s="122"/>
      <c r="UQI35" s="122"/>
      <c r="UQJ35" s="122"/>
      <c r="UQK35" s="37"/>
      <c r="UQL35" s="122"/>
      <c r="UQM35" s="122"/>
      <c r="UQN35" s="122"/>
      <c r="UQO35" s="122"/>
      <c r="UQP35" s="122"/>
      <c r="UQQ35" s="122"/>
      <c r="UQR35" s="122"/>
      <c r="UQS35" s="37"/>
      <c r="UQT35" s="122"/>
      <c r="UQU35" s="122"/>
      <c r="UQV35" s="122"/>
      <c r="UQW35" s="122"/>
      <c r="UQX35" s="122"/>
      <c r="UQY35" s="122"/>
      <c r="UQZ35" s="122"/>
      <c r="URA35" s="37"/>
      <c r="URB35" s="122"/>
      <c r="URC35" s="122"/>
      <c r="URD35" s="122"/>
      <c r="URE35" s="122"/>
      <c r="URF35" s="122"/>
      <c r="URG35" s="122"/>
      <c r="URH35" s="122"/>
      <c r="URI35" s="37"/>
      <c r="URJ35" s="122"/>
      <c r="URK35" s="122"/>
      <c r="URL35" s="122"/>
      <c r="URM35" s="122"/>
      <c r="URN35" s="122"/>
      <c r="URO35" s="122"/>
      <c r="URP35" s="122"/>
      <c r="URQ35" s="37"/>
      <c r="URR35" s="122"/>
      <c r="URS35" s="122"/>
      <c r="URT35" s="122"/>
      <c r="URU35" s="122"/>
      <c r="URV35" s="122"/>
      <c r="URW35" s="122"/>
      <c r="URX35" s="122"/>
      <c r="URY35" s="37"/>
      <c r="URZ35" s="122"/>
      <c r="USA35" s="122"/>
      <c r="USB35" s="122"/>
      <c r="USC35" s="122"/>
      <c r="USD35" s="122"/>
      <c r="USE35" s="122"/>
      <c r="USF35" s="122"/>
      <c r="USG35" s="37"/>
      <c r="USH35" s="122"/>
      <c r="USI35" s="122"/>
      <c r="USJ35" s="122"/>
      <c r="USK35" s="122"/>
      <c r="USL35" s="122"/>
      <c r="USM35" s="122"/>
      <c r="USN35" s="122"/>
      <c r="USO35" s="37"/>
      <c r="USP35" s="122"/>
      <c r="USQ35" s="122"/>
      <c r="USR35" s="122"/>
      <c r="USS35" s="122"/>
      <c r="UST35" s="122"/>
      <c r="USU35" s="122"/>
      <c r="USV35" s="122"/>
      <c r="USW35" s="37"/>
      <c r="USX35" s="122"/>
      <c r="USY35" s="122"/>
      <c r="USZ35" s="122"/>
      <c r="UTA35" s="122"/>
      <c r="UTB35" s="122"/>
      <c r="UTC35" s="122"/>
      <c r="UTD35" s="122"/>
      <c r="UTE35" s="37"/>
      <c r="UTF35" s="122"/>
      <c r="UTG35" s="122"/>
      <c r="UTH35" s="122"/>
      <c r="UTI35" s="122"/>
      <c r="UTJ35" s="122"/>
      <c r="UTK35" s="122"/>
      <c r="UTL35" s="122"/>
      <c r="UTM35" s="37"/>
      <c r="UTN35" s="122"/>
      <c r="UTO35" s="122"/>
      <c r="UTP35" s="122"/>
      <c r="UTQ35" s="122"/>
      <c r="UTR35" s="122"/>
      <c r="UTS35" s="122"/>
      <c r="UTT35" s="122"/>
      <c r="UTU35" s="37"/>
      <c r="UTV35" s="122"/>
      <c r="UTW35" s="122"/>
      <c r="UTX35" s="122"/>
      <c r="UTY35" s="122"/>
      <c r="UTZ35" s="122"/>
      <c r="UUA35" s="122"/>
      <c r="UUB35" s="122"/>
      <c r="UUC35" s="37"/>
      <c r="UUD35" s="122"/>
      <c r="UUE35" s="122"/>
      <c r="UUF35" s="122"/>
      <c r="UUG35" s="122"/>
      <c r="UUH35" s="122"/>
      <c r="UUI35" s="122"/>
      <c r="UUJ35" s="122"/>
      <c r="UUK35" s="37"/>
      <c r="UUL35" s="122"/>
      <c r="UUM35" s="122"/>
      <c r="UUN35" s="122"/>
      <c r="UUO35" s="122"/>
      <c r="UUP35" s="122"/>
      <c r="UUQ35" s="122"/>
      <c r="UUR35" s="122"/>
      <c r="UUS35" s="37"/>
      <c r="UUT35" s="122"/>
      <c r="UUU35" s="122"/>
      <c r="UUV35" s="122"/>
      <c r="UUW35" s="122"/>
      <c r="UUX35" s="122"/>
      <c r="UUY35" s="122"/>
      <c r="UUZ35" s="122"/>
      <c r="UVA35" s="37"/>
      <c r="UVB35" s="122"/>
      <c r="UVC35" s="122"/>
      <c r="UVD35" s="122"/>
      <c r="UVE35" s="122"/>
      <c r="UVF35" s="122"/>
      <c r="UVG35" s="122"/>
      <c r="UVH35" s="122"/>
      <c r="UVI35" s="37"/>
      <c r="UVJ35" s="122"/>
      <c r="UVK35" s="122"/>
      <c r="UVL35" s="122"/>
      <c r="UVM35" s="122"/>
      <c r="UVN35" s="122"/>
      <c r="UVO35" s="122"/>
      <c r="UVP35" s="122"/>
      <c r="UVQ35" s="37"/>
      <c r="UVR35" s="122"/>
      <c r="UVS35" s="122"/>
      <c r="UVT35" s="122"/>
      <c r="UVU35" s="122"/>
      <c r="UVV35" s="122"/>
      <c r="UVW35" s="122"/>
      <c r="UVX35" s="122"/>
      <c r="UVY35" s="37"/>
      <c r="UVZ35" s="122"/>
      <c r="UWA35" s="122"/>
      <c r="UWB35" s="122"/>
      <c r="UWC35" s="122"/>
      <c r="UWD35" s="122"/>
      <c r="UWE35" s="122"/>
      <c r="UWF35" s="122"/>
      <c r="UWG35" s="37"/>
      <c r="UWH35" s="122"/>
      <c r="UWI35" s="122"/>
      <c r="UWJ35" s="122"/>
      <c r="UWK35" s="122"/>
      <c r="UWL35" s="122"/>
      <c r="UWM35" s="122"/>
      <c r="UWN35" s="122"/>
      <c r="UWO35" s="37"/>
      <c r="UWP35" s="122"/>
      <c r="UWQ35" s="122"/>
      <c r="UWR35" s="122"/>
      <c r="UWS35" s="122"/>
      <c r="UWT35" s="122"/>
      <c r="UWU35" s="122"/>
      <c r="UWV35" s="122"/>
      <c r="UWW35" s="37"/>
      <c r="UWX35" s="122"/>
      <c r="UWY35" s="122"/>
      <c r="UWZ35" s="122"/>
      <c r="UXA35" s="122"/>
      <c r="UXB35" s="122"/>
      <c r="UXC35" s="122"/>
      <c r="UXD35" s="122"/>
      <c r="UXE35" s="37"/>
      <c r="UXF35" s="122"/>
      <c r="UXG35" s="122"/>
      <c r="UXH35" s="122"/>
      <c r="UXI35" s="122"/>
      <c r="UXJ35" s="122"/>
      <c r="UXK35" s="122"/>
      <c r="UXL35" s="122"/>
      <c r="UXM35" s="37"/>
      <c r="UXN35" s="122"/>
      <c r="UXO35" s="122"/>
      <c r="UXP35" s="122"/>
      <c r="UXQ35" s="122"/>
      <c r="UXR35" s="122"/>
      <c r="UXS35" s="122"/>
      <c r="UXT35" s="122"/>
      <c r="UXU35" s="37"/>
      <c r="UXV35" s="122"/>
      <c r="UXW35" s="122"/>
      <c r="UXX35" s="122"/>
      <c r="UXY35" s="122"/>
      <c r="UXZ35" s="122"/>
      <c r="UYA35" s="122"/>
      <c r="UYB35" s="122"/>
      <c r="UYC35" s="37"/>
      <c r="UYD35" s="122"/>
      <c r="UYE35" s="122"/>
      <c r="UYF35" s="122"/>
      <c r="UYG35" s="122"/>
      <c r="UYH35" s="122"/>
      <c r="UYI35" s="122"/>
      <c r="UYJ35" s="122"/>
      <c r="UYK35" s="37"/>
      <c r="UYL35" s="122"/>
      <c r="UYM35" s="122"/>
      <c r="UYN35" s="122"/>
      <c r="UYO35" s="122"/>
      <c r="UYP35" s="122"/>
      <c r="UYQ35" s="122"/>
      <c r="UYR35" s="122"/>
      <c r="UYS35" s="37"/>
      <c r="UYT35" s="122"/>
      <c r="UYU35" s="122"/>
      <c r="UYV35" s="122"/>
      <c r="UYW35" s="122"/>
      <c r="UYX35" s="122"/>
      <c r="UYY35" s="122"/>
      <c r="UYZ35" s="122"/>
      <c r="UZA35" s="37"/>
      <c r="UZB35" s="122"/>
      <c r="UZC35" s="122"/>
      <c r="UZD35" s="122"/>
      <c r="UZE35" s="122"/>
      <c r="UZF35" s="122"/>
      <c r="UZG35" s="122"/>
      <c r="UZH35" s="122"/>
      <c r="UZI35" s="37"/>
      <c r="UZJ35" s="122"/>
      <c r="UZK35" s="122"/>
      <c r="UZL35" s="122"/>
      <c r="UZM35" s="122"/>
      <c r="UZN35" s="122"/>
      <c r="UZO35" s="122"/>
      <c r="UZP35" s="122"/>
      <c r="UZQ35" s="37"/>
      <c r="UZR35" s="122"/>
      <c r="UZS35" s="122"/>
      <c r="UZT35" s="122"/>
      <c r="UZU35" s="122"/>
      <c r="UZV35" s="122"/>
      <c r="UZW35" s="122"/>
      <c r="UZX35" s="122"/>
      <c r="UZY35" s="37"/>
      <c r="UZZ35" s="122"/>
      <c r="VAA35" s="122"/>
      <c r="VAB35" s="122"/>
      <c r="VAC35" s="122"/>
      <c r="VAD35" s="122"/>
      <c r="VAE35" s="122"/>
      <c r="VAF35" s="122"/>
      <c r="VAG35" s="37"/>
      <c r="VAH35" s="122"/>
      <c r="VAI35" s="122"/>
      <c r="VAJ35" s="122"/>
      <c r="VAK35" s="122"/>
      <c r="VAL35" s="122"/>
      <c r="VAM35" s="122"/>
      <c r="VAN35" s="122"/>
      <c r="VAO35" s="37"/>
      <c r="VAP35" s="122"/>
      <c r="VAQ35" s="122"/>
      <c r="VAR35" s="122"/>
      <c r="VAS35" s="122"/>
      <c r="VAT35" s="122"/>
      <c r="VAU35" s="122"/>
      <c r="VAV35" s="122"/>
      <c r="VAW35" s="37"/>
      <c r="VAX35" s="122"/>
      <c r="VAY35" s="122"/>
      <c r="VAZ35" s="122"/>
      <c r="VBA35" s="122"/>
      <c r="VBB35" s="122"/>
      <c r="VBC35" s="122"/>
      <c r="VBD35" s="122"/>
      <c r="VBE35" s="37"/>
      <c r="VBF35" s="122"/>
      <c r="VBG35" s="122"/>
      <c r="VBH35" s="122"/>
      <c r="VBI35" s="122"/>
      <c r="VBJ35" s="122"/>
      <c r="VBK35" s="122"/>
      <c r="VBL35" s="122"/>
      <c r="VBM35" s="37"/>
      <c r="VBN35" s="122"/>
      <c r="VBO35" s="122"/>
      <c r="VBP35" s="122"/>
      <c r="VBQ35" s="122"/>
      <c r="VBR35" s="122"/>
      <c r="VBS35" s="122"/>
      <c r="VBT35" s="122"/>
      <c r="VBU35" s="37"/>
      <c r="VBV35" s="122"/>
      <c r="VBW35" s="122"/>
      <c r="VBX35" s="122"/>
      <c r="VBY35" s="122"/>
      <c r="VBZ35" s="122"/>
      <c r="VCA35" s="122"/>
      <c r="VCB35" s="122"/>
      <c r="VCC35" s="37"/>
      <c r="VCD35" s="122"/>
      <c r="VCE35" s="122"/>
      <c r="VCF35" s="122"/>
      <c r="VCG35" s="122"/>
      <c r="VCH35" s="122"/>
      <c r="VCI35" s="122"/>
      <c r="VCJ35" s="122"/>
      <c r="VCK35" s="37"/>
      <c r="VCL35" s="122"/>
      <c r="VCM35" s="122"/>
      <c r="VCN35" s="122"/>
      <c r="VCO35" s="122"/>
      <c r="VCP35" s="122"/>
      <c r="VCQ35" s="122"/>
      <c r="VCR35" s="122"/>
      <c r="VCS35" s="37"/>
      <c r="VCT35" s="122"/>
      <c r="VCU35" s="122"/>
      <c r="VCV35" s="122"/>
      <c r="VCW35" s="122"/>
      <c r="VCX35" s="122"/>
      <c r="VCY35" s="122"/>
      <c r="VCZ35" s="122"/>
      <c r="VDA35" s="37"/>
      <c r="VDB35" s="122"/>
      <c r="VDC35" s="122"/>
      <c r="VDD35" s="122"/>
      <c r="VDE35" s="122"/>
      <c r="VDF35" s="122"/>
      <c r="VDG35" s="122"/>
      <c r="VDH35" s="122"/>
      <c r="VDI35" s="37"/>
      <c r="VDJ35" s="122"/>
      <c r="VDK35" s="122"/>
      <c r="VDL35" s="122"/>
      <c r="VDM35" s="122"/>
      <c r="VDN35" s="122"/>
      <c r="VDO35" s="122"/>
      <c r="VDP35" s="122"/>
      <c r="VDQ35" s="37"/>
      <c r="VDR35" s="122"/>
      <c r="VDS35" s="122"/>
      <c r="VDT35" s="122"/>
      <c r="VDU35" s="122"/>
      <c r="VDV35" s="122"/>
      <c r="VDW35" s="122"/>
      <c r="VDX35" s="122"/>
      <c r="VDY35" s="37"/>
      <c r="VDZ35" s="122"/>
      <c r="VEA35" s="122"/>
      <c r="VEB35" s="122"/>
      <c r="VEC35" s="122"/>
      <c r="VED35" s="122"/>
      <c r="VEE35" s="122"/>
      <c r="VEF35" s="122"/>
      <c r="VEG35" s="37"/>
      <c r="VEH35" s="122"/>
      <c r="VEI35" s="122"/>
      <c r="VEJ35" s="122"/>
      <c r="VEK35" s="122"/>
      <c r="VEL35" s="122"/>
      <c r="VEM35" s="122"/>
      <c r="VEN35" s="122"/>
      <c r="VEO35" s="37"/>
      <c r="VEP35" s="122"/>
      <c r="VEQ35" s="122"/>
      <c r="VER35" s="122"/>
      <c r="VES35" s="122"/>
      <c r="VET35" s="122"/>
      <c r="VEU35" s="122"/>
      <c r="VEV35" s="122"/>
      <c r="VEW35" s="37"/>
      <c r="VEX35" s="122"/>
      <c r="VEY35" s="122"/>
      <c r="VEZ35" s="122"/>
      <c r="VFA35" s="122"/>
      <c r="VFB35" s="122"/>
      <c r="VFC35" s="122"/>
      <c r="VFD35" s="122"/>
      <c r="VFE35" s="37"/>
      <c r="VFF35" s="122"/>
      <c r="VFG35" s="122"/>
      <c r="VFH35" s="122"/>
      <c r="VFI35" s="122"/>
      <c r="VFJ35" s="122"/>
      <c r="VFK35" s="122"/>
      <c r="VFL35" s="122"/>
      <c r="VFM35" s="37"/>
      <c r="VFN35" s="122"/>
      <c r="VFO35" s="122"/>
      <c r="VFP35" s="122"/>
      <c r="VFQ35" s="122"/>
      <c r="VFR35" s="122"/>
      <c r="VFS35" s="122"/>
      <c r="VFT35" s="122"/>
      <c r="VFU35" s="37"/>
      <c r="VFV35" s="122"/>
      <c r="VFW35" s="122"/>
      <c r="VFX35" s="122"/>
      <c r="VFY35" s="122"/>
      <c r="VFZ35" s="122"/>
      <c r="VGA35" s="122"/>
      <c r="VGB35" s="122"/>
      <c r="VGC35" s="37"/>
      <c r="VGD35" s="122"/>
      <c r="VGE35" s="122"/>
      <c r="VGF35" s="122"/>
      <c r="VGG35" s="122"/>
      <c r="VGH35" s="122"/>
      <c r="VGI35" s="122"/>
      <c r="VGJ35" s="122"/>
      <c r="VGK35" s="37"/>
      <c r="VGL35" s="122"/>
      <c r="VGM35" s="122"/>
      <c r="VGN35" s="122"/>
      <c r="VGO35" s="122"/>
      <c r="VGP35" s="122"/>
      <c r="VGQ35" s="122"/>
      <c r="VGR35" s="122"/>
      <c r="VGS35" s="37"/>
      <c r="VGT35" s="122"/>
      <c r="VGU35" s="122"/>
      <c r="VGV35" s="122"/>
      <c r="VGW35" s="122"/>
      <c r="VGX35" s="122"/>
      <c r="VGY35" s="122"/>
      <c r="VGZ35" s="122"/>
      <c r="VHA35" s="37"/>
      <c r="VHB35" s="122"/>
      <c r="VHC35" s="122"/>
      <c r="VHD35" s="122"/>
      <c r="VHE35" s="122"/>
      <c r="VHF35" s="122"/>
      <c r="VHG35" s="122"/>
      <c r="VHH35" s="122"/>
      <c r="VHI35" s="37"/>
      <c r="VHJ35" s="122"/>
      <c r="VHK35" s="122"/>
      <c r="VHL35" s="122"/>
      <c r="VHM35" s="122"/>
      <c r="VHN35" s="122"/>
      <c r="VHO35" s="122"/>
      <c r="VHP35" s="122"/>
      <c r="VHQ35" s="37"/>
      <c r="VHR35" s="122"/>
      <c r="VHS35" s="122"/>
      <c r="VHT35" s="122"/>
      <c r="VHU35" s="122"/>
      <c r="VHV35" s="122"/>
      <c r="VHW35" s="122"/>
      <c r="VHX35" s="122"/>
      <c r="VHY35" s="37"/>
      <c r="VHZ35" s="122"/>
      <c r="VIA35" s="122"/>
      <c r="VIB35" s="122"/>
      <c r="VIC35" s="122"/>
      <c r="VID35" s="122"/>
      <c r="VIE35" s="122"/>
      <c r="VIF35" s="122"/>
      <c r="VIG35" s="37"/>
      <c r="VIH35" s="122"/>
      <c r="VII35" s="122"/>
      <c r="VIJ35" s="122"/>
      <c r="VIK35" s="122"/>
      <c r="VIL35" s="122"/>
      <c r="VIM35" s="122"/>
      <c r="VIN35" s="122"/>
      <c r="VIO35" s="37"/>
      <c r="VIP35" s="122"/>
      <c r="VIQ35" s="122"/>
      <c r="VIR35" s="122"/>
      <c r="VIS35" s="122"/>
      <c r="VIT35" s="122"/>
      <c r="VIU35" s="122"/>
      <c r="VIV35" s="122"/>
      <c r="VIW35" s="37"/>
      <c r="VIX35" s="122"/>
      <c r="VIY35" s="122"/>
      <c r="VIZ35" s="122"/>
      <c r="VJA35" s="122"/>
      <c r="VJB35" s="122"/>
      <c r="VJC35" s="122"/>
      <c r="VJD35" s="122"/>
      <c r="VJE35" s="37"/>
      <c r="VJF35" s="122"/>
      <c r="VJG35" s="122"/>
      <c r="VJH35" s="122"/>
      <c r="VJI35" s="122"/>
      <c r="VJJ35" s="122"/>
      <c r="VJK35" s="122"/>
      <c r="VJL35" s="122"/>
      <c r="VJM35" s="37"/>
      <c r="VJN35" s="122"/>
      <c r="VJO35" s="122"/>
      <c r="VJP35" s="122"/>
      <c r="VJQ35" s="122"/>
      <c r="VJR35" s="122"/>
      <c r="VJS35" s="122"/>
      <c r="VJT35" s="122"/>
      <c r="VJU35" s="37"/>
      <c r="VJV35" s="122"/>
      <c r="VJW35" s="122"/>
      <c r="VJX35" s="122"/>
      <c r="VJY35" s="122"/>
      <c r="VJZ35" s="122"/>
      <c r="VKA35" s="122"/>
      <c r="VKB35" s="122"/>
      <c r="VKC35" s="37"/>
      <c r="VKD35" s="122"/>
      <c r="VKE35" s="122"/>
      <c r="VKF35" s="122"/>
      <c r="VKG35" s="122"/>
      <c r="VKH35" s="122"/>
      <c r="VKI35" s="122"/>
      <c r="VKJ35" s="122"/>
      <c r="VKK35" s="37"/>
      <c r="VKL35" s="122"/>
      <c r="VKM35" s="122"/>
      <c r="VKN35" s="122"/>
      <c r="VKO35" s="122"/>
      <c r="VKP35" s="122"/>
      <c r="VKQ35" s="122"/>
      <c r="VKR35" s="122"/>
      <c r="VKS35" s="37"/>
      <c r="VKT35" s="122"/>
      <c r="VKU35" s="122"/>
      <c r="VKV35" s="122"/>
      <c r="VKW35" s="122"/>
      <c r="VKX35" s="122"/>
      <c r="VKY35" s="122"/>
      <c r="VKZ35" s="122"/>
      <c r="VLA35" s="37"/>
      <c r="VLB35" s="122"/>
      <c r="VLC35" s="122"/>
      <c r="VLD35" s="122"/>
      <c r="VLE35" s="122"/>
      <c r="VLF35" s="122"/>
      <c r="VLG35" s="122"/>
      <c r="VLH35" s="122"/>
      <c r="VLI35" s="37"/>
      <c r="VLJ35" s="122"/>
      <c r="VLK35" s="122"/>
      <c r="VLL35" s="122"/>
      <c r="VLM35" s="122"/>
      <c r="VLN35" s="122"/>
      <c r="VLO35" s="122"/>
      <c r="VLP35" s="122"/>
      <c r="VLQ35" s="37"/>
      <c r="VLR35" s="122"/>
      <c r="VLS35" s="122"/>
      <c r="VLT35" s="122"/>
      <c r="VLU35" s="122"/>
      <c r="VLV35" s="122"/>
      <c r="VLW35" s="122"/>
      <c r="VLX35" s="122"/>
      <c r="VLY35" s="37"/>
      <c r="VLZ35" s="122"/>
      <c r="VMA35" s="122"/>
      <c r="VMB35" s="122"/>
      <c r="VMC35" s="122"/>
      <c r="VMD35" s="122"/>
      <c r="VME35" s="122"/>
      <c r="VMF35" s="122"/>
      <c r="VMG35" s="37"/>
      <c r="VMH35" s="122"/>
      <c r="VMI35" s="122"/>
      <c r="VMJ35" s="122"/>
      <c r="VMK35" s="122"/>
      <c r="VML35" s="122"/>
      <c r="VMM35" s="122"/>
      <c r="VMN35" s="122"/>
      <c r="VMO35" s="37"/>
      <c r="VMP35" s="122"/>
      <c r="VMQ35" s="122"/>
      <c r="VMR35" s="122"/>
      <c r="VMS35" s="122"/>
      <c r="VMT35" s="122"/>
      <c r="VMU35" s="122"/>
      <c r="VMV35" s="122"/>
      <c r="VMW35" s="37"/>
      <c r="VMX35" s="122"/>
      <c r="VMY35" s="122"/>
      <c r="VMZ35" s="122"/>
      <c r="VNA35" s="122"/>
      <c r="VNB35" s="122"/>
      <c r="VNC35" s="122"/>
      <c r="VND35" s="122"/>
      <c r="VNE35" s="37"/>
      <c r="VNF35" s="122"/>
      <c r="VNG35" s="122"/>
      <c r="VNH35" s="122"/>
      <c r="VNI35" s="122"/>
      <c r="VNJ35" s="122"/>
      <c r="VNK35" s="122"/>
      <c r="VNL35" s="122"/>
      <c r="VNM35" s="37"/>
      <c r="VNN35" s="122"/>
      <c r="VNO35" s="122"/>
      <c r="VNP35" s="122"/>
      <c r="VNQ35" s="122"/>
      <c r="VNR35" s="122"/>
      <c r="VNS35" s="122"/>
      <c r="VNT35" s="122"/>
      <c r="VNU35" s="37"/>
      <c r="VNV35" s="122"/>
      <c r="VNW35" s="122"/>
      <c r="VNX35" s="122"/>
      <c r="VNY35" s="122"/>
      <c r="VNZ35" s="122"/>
      <c r="VOA35" s="122"/>
      <c r="VOB35" s="122"/>
      <c r="VOC35" s="37"/>
      <c r="VOD35" s="122"/>
      <c r="VOE35" s="122"/>
      <c r="VOF35" s="122"/>
      <c r="VOG35" s="122"/>
      <c r="VOH35" s="122"/>
      <c r="VOI35" s="122"/>
      <c r="VOJ35" s="122"/>
      <c r="VOK35" s="37"/>
      <c r="VOL35" s="122"/>
      <c r="VOM35" s="122"/>
      <c r="VON35" s="122"/>
      <c r="VOO35" s="122"/>
      <c r="VOP35" s="122"/>
      <c r="VOQ35" s="122"/>
      <c r="VOR35" s="122"/>
      <c r="VOS35" s="37"/>
      <c r="VOT35" s="122"/>
      <c r="VOU35" s="122"/>
      <c r="VOV35" s="122"/>
      <c r="VOW35" s="122"/>
      <c r="VOX35" s="122"/>
      <c r="VOY35" s="122"/>
      <c r="VOZ35" s="122"/>
      <c r="VPA35" s="37"/>
      <c r="VPB35" s="122"/>
      <c r="VPC35" s="122"/>
      <c r="VPD35" s="122"/>
      <c r="VPE35" s="122"/>
      <c r="VPF35" s="122"/>
      <c r="VPG35" s="122"/>
      <c r="VPH35" s="122"/>
      <c r="VPI35" s="37"/>
      <c r="VPJ35" s="122"/>
      <c r="VPK35" s="122"/>
      <c r="VPL35" s="122"/>
      <c r="VPM35" s="122"/>
      <c r="VPN35" s="122"/>
      <c r="VPO35" s="122"/>
      <c r="VPP35" s="122"/>
      <c r="VPQ35" s="37"/>
      <c r="VPR35" s="122"/>
      <c r="VPS35" s="122"/>
      <c r="VPT35" s="122"/>
      <c r="VPU35" s="122"/>
      <c r="VPV35" s="122"/>
      <c r="VPW35" s="122"/>
      <c r="VPX35" s="122"/>
      <c r="VPY35" s="37"/>
      <c r="VPZ35" s="122"/>
      <c r="VQA35" s="122"/>
      <c r="VQB35" s="122"/>
      <c r="VQC35" s="122"/>
      <c r="VQD35" s="122"/>
      <c r="VQE35" s="122"/>
      <c r="VQF35" s="122"/>
      <c r="VQG35" s="37"/>
      <c r="VQH35" s="122"/>
      <c r="VQI35" s="122"/>
      <c r="VQJ35" s="122"/>
      <c r="VQK35" s="122"/>
      <c r="VQL35" s="122"/>
      <c r="VQM35" s="122"/>
      <c r="VQN35" s="122"/>
      <c r="VQO35" s="37"/>
      <c r="VQP35" s="122"/>
      <c r="VQQ35" s="122"/>
      <c r="VQR35" s="122"/>
      <c r="VQS35" s="122"/>
      <c r="VQT35" s="122"/>
      <c r="VQU35" s="122"/>
      <c r="VQV35" s="122"/>
      <c r="VQW35" s="37"/>
      <c r="VQX35" s="122"/>
      <c r="VQY35" s="122"/>
      <c r="VQZ35" s="122"/>
      <c r="VRA35" s="122"/>
      <c r="VRB35" s="122"/>
      <c r="VRC35" s="122"/>
      <c r="VRD35" s="122"/>
      <c r="VRE35" s="37"/>
      <c r="VRF35" s="122"/>
      <c r="VRG35" s="122"/>
      <c r="VRH35" s="122"/>
      <c r="VRI35" s="122"/>
      <c r="VRJ35" s="122"/>
      <c r="VRK35" s="122"/>
      <c r="VRL35" s="122"/>
      <c r="VRM35" s="37"/>
      <c r="VRN35" s="122"/>
      <c r="VRO35" s="122"/>
      <c r="VRP35" s="122"/>
      <c r="VRQ35" s="122"/>
      <c r="VRR35" s="122"/>
      <c r="VRS35" s="122"/>
      <c r="VRT35" s="122"/>
      <c r="VRU35" s="37"/>
      <c r="VRV35" s="122"/>
      <c r="VRW35" s="122"/>
      <c r="VRX35" s="122"/>
      <c r="VRY35" s="122"/>
      <c r="VRZ35" s="122"/>
      <c r="VSA35" s="122"/>
      <c r="VSB35" s="122"/>
      <c r="VSC35" s="37"/>
      <c r="VSD35" s="122"/>
      <c r="VSE35" s="122"/>
      <c r="VSF35" s="122"/>
      <c r="VSG35" s="122"/>
      <c r="VSH35" s="122"/>
      <c r="VSI35" s="122"/>
      <c r="VSJ35" s="122"/>
      <c r="VSK35" s="37"/>
      <c r="VSL35" s="122"/>
      <c r="VSM35" s="122"/>
      <c r="VSN35" s="122"/>
      <c r="VSO35" s="122"/>
      <c r="VSP35" s="122"/>
      <c r="VSQ35" s="122"/>
      <c r="VSR35" s="122"/>
      <c r="VSS35" s="37"/>
      <c r="VST35" s="122"/>
      <c r="VSU35" s="122"/>
      <c r="VSV35" s="122"/>
      <c r="VSW35" s="122"/>
      <c r="VSX35" s="122"/>
      <c r="VSY35" s="122"/>
      <c r="VSZ35" s="122"/>
      <c r="VTA35" s="37"/>
      <c r="VTB35" s="122"/>
      <c r="VTC35" s="122"/>
      <c r="VTD35" s="122"/>
      <c r="VTE35" s="122"/>
      <c r="VTF35" s="122"/>
      <c r="VTG35" s="122"/>
      <c r="VTH35" s="122"/>
      <c r="VTI35" s="37"/>
      <c r="VTJ35" s="122"/>
      <c r="VTK35" s="122"/>
      <c r="VTL35" s="122"/>
      <c r="VTM35" s="122"/>
      <c r="VTN35" s="122"/>
      <c r="VTO35" s="122"/>
      <c r="VTP35" s="122"/>
      <c r="VTQ35" s="37"/>
      <c r="VTR35" s="122"/>
      <c r="VTS35" s="122"/>
      <c r="VTT35" s="122"/>
      <c r="VTU35" s="122"/>
      <c r="VTV35" s="122"/>
      <c r="VTW35" s="122"/>
      <c r="VTX35" s="122"/>
      <c r="VTY35" s="37"/>
      <c r="VTZ35" s="122"/>
      <c r="VUA35" s="122"/>
      <c r="VUB35" s="122"/>
      <c r="VUC35" s="122"/>
      <c r="VUD35" s="122"/>
      <c r="VUE35" s="122"/>
      <c r="VUF35" s="122"/>
      <c r="VUG35" s="37"/>
      <c r="VUH35" s="122"/>
      <c r="VUI35" s="122"/>
      <c r="VUJ35" s="122"/>
      <c r="VUK35" s="122"/>
      <c r="VUL35" s="122"/>
      <c r="VUM35" s="122"/>
      <c r="VUN35" s="122"/>
      <c r="VUO35" s="37"/>
      <c r="VUP35" s="122"/>
      <c r="VUQ35" s="122"/>
      <c r="VUR35" s="122"/>
      <c r="VUS35" s="122"/>
      <c r="VUT35" s="122"/>
      <c r="VUU35" s="122"/>
      <c r="VUV35" s="122"/>
      <c r="VUW35" s="37"/>
      <c r="VUX35" s="122"/>
      <c r="VUY35" s="122"/>
      <c r="VUZ35" s="122"/>
      <c r="VVA35" s="122"/>
      <c r="VVB35" s="122"/>
      <c r="VVC35" s="122"/>
      <c r="VVD35" s="122"/>
      <c r="VVE35" s="37"/>
      <c r="VVF35" s="122"/>
      <c r="VVG35" s="122"/>
      <c r="VVH35" s="122"/>
      <c r="VVI35" s="122"/>
      <c r="VVJ35" s="122"/>
      <c r="VVK35" s="122"/>
      <c r="VVL35" s="122"/>
      <c r="VVM35" s="37"/>
      <c r="VVN35" s="122"/>
      <c r="VVO35" s="122"/>
      <c r="VVP35" s="122"/>
      <c r="VVQ35" s="122"/>
      <c r="VVR35" s="122"/>
      <c r="VVS35" s="122"/>
      <c r="VVT35" s="122"/>
      <c r="VVU35" s="37"/>
      <c r="VVV35" s="122"/>
      <c r="VVW35" s="122"/>
      <c r="VVX35" s="122"/>
      <c r="VVY35" s="122"/>
      <c r="VVZ35" s="122"/>
      <c r="VWA35" s="122"/>
      <c r="VWB35" s="122"/>
      <c r="VWC35" s="37"/>
      <c r="VWD35" s="122"/>
      <c r="VWE35" s="122"/>
      <c r="VWF35" s="122"/>
      <c r="VWG35" s="122"/>
      <c r="VWH35" s="122"/>
      <c r="VWI35" s="122"/>
      <c r="VWJ35" s="122"/>
      <c r="VWK35" s="37"/>
      <c r="VWL35" s="122"/>
      <c r="VWM35" s="122"/>
      <c r="VWN35" s="122"/>
      <c r="VWO35" s="122"/>
      <c r="VWP35" s="122"/>
      <c r="VWQ35" s="122"/>
      <c r="VWR35" s="122"/>
      <c r="VWS35" s="37"/>
      <c r="VWT35" s="122"/>
      <c r="VWU35" s="122"/>
      <c r="VWV35" s="122"/>
      <c r="VWW35" s="122"/>
      <c r="VWX35" s="122"/>
      <c r="VWY35" s="122"/>
      <c r="VWZ35" s="122"/>
      <c r="VXA35" s="37"/>
      <c r="VXB35" s="122"/>
      <c r="VXC35" s="122"/>
      <c r="VXD35" s="122"/>
      <c r="VXE35" s="122"/>
      <c r="VXF35" s="122"/>
      <c r="VXG35" s="122"/>
      <c r="VXH35" s="122"/>
      <c r="VXI35" s="37"/>
      <c r="VXJ35" s="122"/>
      <c r="VXK35" s="122"/>
      <c r="VXL35" s="122"/>
      <c r="VXM35" s="122"/>
      <c r="VXN35" s="122"/>
      <c r="VXO35" s="122"/>
      <c r="VXP35" s="122"/>
      <c r="VXQ35" s="37"/>
      <c r="VXR35" s="122"/>
      <c r="VXS35" s="122"/>
      <c r="VXT35" s="122"/>
      <c r="VXU35" s="122"/>
      <c r="VXV35" s="122"/>
      <c r="VXW35" s="122"/>
      <c r="VXX35" s="122"/>
      <c r="VXY35" s="37"/>
      <c r="VXZ35" s="122"/>
      <c r="VYA35" s="122"/>
      <c r="VYB35" s="122"/>
      <c r="VYC35" s="122"/>
      <c r="VYD35" s="122"/>
      <c r="VYE35" s="122"/>
      <c r="VYF35" s="122"/>
      <c r="VYG35" s="37"/>
      <c r="VYH35" s="122"/>
      <c r="VYI35" s="122"/>
      <c r="VYJ35" s="122"/>
      <c r="VYK35" s="122"/>
      <c r="VYL35" s="122"/>
      <c r="VYM35" s="122"/>
      <c r="VYN35" s="122"/>
      <c r="VYO35" s="37"/>
      <c r="VYP35" s="122"/>
      <c r="VYQ35" s="122"/>
      <c r="VYR35" s="122"/>
      <c r="VYS35" s="122"/>
      <c r="VYT35" s="122"/>
      <c r="VYU35" s="122"/>
      <c r="VYV35" s="122"/>
      <c r="VYW35" s="37"/>
      <c r="VYX35" s="122"/>
      <c r="VYY35" s="122"/>
      <c r="VYZ35" s="122"/>
      <c r="VZA35" s="122"/>
      <c r="VZB35" s="122"/>
      <c r="VZC35" s="122"/>
      <c r="VZD35" s="122"/>
      <c r="VZE35" s="37"/>
      <c r="VZF35" s="122"/>
      <c r="VZG35" s="122"/>
      <c r="VZH35" s="122"/>
      <c r="VZI35" s="122"/>
      <c r="VZJ35" s="122"/>
      <c r="VZK35" s="122"/>
      <c r="VZL35" s="122"/>
      <c r="VZM35" s="37"/>
      <c r="VZN35" s="122"/>
      <c r="VZO35" s="122"/>
      <c r="VZP35" s="122"/>
      <c r="VZQ35" s="122"/>
      <c r="VZR35" s="122"/>
      <c r="VZS35" s="122"/>
      <c r="VZT35" s="122"/>
      <c r="VZU35" s="37"/>
      <c r="VZV35" s="122"/>
      <c r="VZW35" s="122"/>
      <c r="VZX35" s="122"/>
      <c r="VZY35" s="122"/>
      <c r="VZZ35" s="122"/>
      <c r="WAA35" s="122"/>
      <c r="WAB35" s="122"/>
      <c r="WAC35" s="37"/>
      <c r="WAD35" s="122"/>
      <c r="WAE35" s="122"/>
      <c r="WAF35" s="122"/>
      <c r="WAG35" s="122"/>
      <c r="WAH35" s="122"/>
      <c r="WAI35" s="122"/>
      <c r="WAJ35" s="122"/>
      <c r="WAK35" s="37"/>
      <c r="WAL35" s="122"/>
      <c r="WAM35" s="122"/>
      <c r="WAN35" s="122"/>
      <c r="WAO35" s="122"/>
      <c r="WAP35" s="122"/>
      <c r="WAQ35" s="122"/>
      <c r="WAR35" s="122"/>
      <c r="WAS35" s="37"/>
      <c r="WAT35" s="122"/>
      <c r="WAU35" s="122"/>
      <c r="WAV35" s="122"/>
      <c r="WAW35" s="122"/>
      <c r="WAX35" s="122"/>
      <c r="WAY35" s="122"/>
      <c r="WAZ35" s="122"/>
      <c r="WBA35" s="37"/>
      <c r="WBB35" s="122"/>
      <c r="WBC35" s="122"/>
      <c r="WBD35" s="122"/>
      <c r="WBE35" s="122"/>
      <c r="WBF35" s="122"/>
      <c r="WBG35" s="122"/>
      <c r="WBH35" s="122"/>
      <c r="WBI35" s="37"/>
      <c r="WBJ35" s="122"/>
      <c r="WBK35" s="122"/>
      <c r="WBL35" s="122"/>
      <c r="WBM35" s="122"/>
      <c r="WBN35" s="122"/>
      <c r="WBO35" s="122"/>
      <c r="WBP35" s="122"/>
      <c r="WBQ35" s="37"/>
      <c r="WBR35" s="122"/>
      <c r="WBS35" s="122"/>
      <c r="WBT35" s="122"/>
      <c r="WBU35" s="122"/>
      <c r="WBV35" s="122"/>
      <c r="WBW35" s="122"/>
      <c r="WBX35" s="122"/>
      <c r="WBY35" s="37"/>
      <c r="WBZ35" s="122"/>
      <c r="WCA35" s="122"/>
      <c r="WCB35" s="122"/>
      <c r="WCC35" s="122"/>
      <c r="WCD35" s="122"/>
      <c r="WCE35" s="122"/>
      <c r="WCF35" s="122"/>
      <c r="WCG35" s="37"/>
      <c r="WCH35" s="122"/>
      <c r="WCI35" s="122"/>
      <c r="WCJ35" s="122"/>
      <c r="WCK35" s="122"/>
      <c r="WCL35" s="122"/>
      <c r="WCM35" s="122"/>
      <c r="WCN35" s="122"/>
      <c r="WCO35" s="37"/>
      <c r="WCP35" s="122"/>
      <c r="WCQ35" s="122"/>
      <c r="WCR35" s="122"/>
      <c r="WCS35" s="122"/>
      <c r="WCT35" s="122"/>
      <c r="WCU35" s="122"/>
      <c r="WCV35" s="122"/>
      <c r="WCW35" s="37"/>
      <c r="WCX35" s="122"/>
      <c r="WCY35" s="122"/>
      <c r="WCZ35" s="122"/>
      <c r="WDA35" s="122"/>
      <c r="WDB35" s="122"/>
      <c r="WDC35" s="122"/>
      <c r="WDD35" s="122"/>
      <c r="WDE35" s="37"/>
      <c r="WDF35" s="122"/>
      <c r="WDG35" s="122"/>
      <c r="WDH35" s="122"/>
      <c r="WDI35" s="122"/>
      <c r="WDJ35" s="122"/>
      <c r="WDK35" s="122"/>
      <c r="WDL35" s="122"/>
      <c r="WDM35" s="37"/>
      <c r="WDN35" s="122"/>
      <c r="WDO35" s="122"/>
      <c r="WDP35" s="122"/>
      <c r="WDQ35" s="122"/>
      <c r="WDR35" s="122"/>
      <c r="WDS35" s="122"/>
      <c r="WDT35" s="122"/>
      <c r="WDU35" s="37"/>
      <c r="WDV35" s="122"/>
      <c r="WDW35" s="122"/>
      <c r="WDX35" s="122"/>
      <c r="WDY35" s="122"/>
      <c r="WDZ35" s="122"/>
      <c r="WEA35" s="122"/>
      <c r="WEB35" s="122"/>
      <c r="WEC35" s="37"/>
      <c r="WED35" s="122"/>
      <c r="WEE35" s="122"/>
      <c r="WEF35" s="122"/>
      <c r="WEG35" s="122"/>
      <c r="WEH35" s="122"/>
      <c r="WEI35" s="122"/>
      <c r="WEJ35" s="122"/>
      <c r="WEK35" s="37"/>
      <c r="WEL35" s="122"/>
      <c r="WEM35" s="122"/>
      <c r="WEN35" s="122"/>
      <c r="WEO35" s="122"/>
      <c r="WEP35" s="122"/>
      <c r="WEQ35" s="122"/>
      <c r="WER35" s="122"/>
      <c r="WES35" s="37"/>
      <c r="WET35" s="122"/>
      <c r="WEU35" s="122"/>
      <c r="WEV35" s="122"/>
      <c r="WEW35" s="122"/>
      <c r="WEX35" s="122"/>
      <c r="WEY35" s="122"/>
      <c r="WEZ35" s="122"/>
      <c r="WFA35" s="37"/>
      <c r="WFB35" s="122"/>
      <c r="WFC35" s="122"/>
      <c r="WFD35" s="122"/>
      <c r="WFE35" s="122"/>
      <c r="WFF35" s="122"/>
      <c r="WFG35" s="122"/>
      <c r="WFH35" s="122"/>
      <c r="WFI35" s="37"/>
      <c r="WFJ35" s="122"/>
      <c r="WFK35" s="122"/>
      <c r="WFL35" s="122"/>
      <c r="WFM35" s="122"/>
      <c r="WFN35" s="122"/>
      <c r="WFO35" s="122"/>
      <c r="WFP35" s="122"/>
      <c r="WFQ35" s="37"/>
      <c r="WFR35" s="122"/>
      <c r="WFS35" s="122"/>
      <c r="WFT35" s="122"/>
      <c r="WFU35" s="122"/>
      <c r="WFV35" s="122"/>
      <c r="WFW35" s="122"/>
      <c r="WFX35" s="122"/>
      <c r="WFY35" s="37"/>
      <c r="WFZ35" s="122"/>
      <c r="WGA35" s="122"/>
      <c r="WGB35" s="122"/>
      <c r="WGC35" s="122"/>
      <c r="WGD35" s="122"/>
      <c r="WGE35" s="122"/>
      <c r="WGF35" s="122"/>
      <c r="WGG35" s="37"/>
      <c r="WGH35" s="122"/>
      <c r="WGI35" s="122"/>
      <c r="WGJ35" s="122"/>
      <c r="WGK35" s="122"/>
      <c r="WGL35" s="122"/>
      <c r="WGM35" s="122"/>
      <c r="WGN35" s="122"/>
      <c r="WGO35" s="37"/>
      <c r="WGP35" s="122"/>
      <c r="WGQ35" s="122"/>
      <c r="WGR35" s="122"/>
      <c r="WGS35" s="122"/>
      <c r="WGT35" s="122"/>
      <c r="WGU35" s="122"/>
      <c r="WGV35" s="122"/>
      <c r="WGW35" s="37"/>
      <c r="WGX35" s="122"/>
      <c r="WGY35" s="122"/>
      <c r="WGZ35" s="122"/>
      <c r="WHA35" s="122"/>
      <c r="WHB35" s="122"/>
      <c r="WHC35" s="122"/>
      <c r="WHD35" s="122"/>
      <c r="WHE35" s="37"/>
      <c r="WHF35" s="122"/>
      <c r="WHG35" s="122"/>
      <c r="WHH35" s="122"/>
      <c r="WHI35" s="122"/>
      <c r="WHJ35" s="122"/>
      <c r="WHK35" s="122"/>
      <c r="WHL35" s="122"/>
      <c r="WHM35" s="37"/>
      <c r="WHN35" s="122"/>
      <c r="WHO35" s="122"/>
      <c r="WHP35" s="122"/>
      <c r="WHQ35" s="122"/>
      <c r="WHR35" s="122"/>
      <c r="WHS35" s="122"/>
      <c r="WHT35" s="122"/>
      <c r="WHU35" s="37"/>
      <c r="WHV35" s="122"/>
      <c r="WHW35" s="122"/>
      <c r="WHX35" s="122"/>
      <c r="WHY35" s="122"/>
      <c r="WHZ35" s="122"/>
      <c r="WIA35" s="122"/>
      <c r="WIB35" s="122"/>
      <c r="WIC35" s="37"/>
      <c r="WID35" s="122"/>
      <c r="WIE35" s="122"/>
      <c r="WIF35" s="122"/>
      <c r="WIG35" s="122"/>
      <c r="WIH35" s="122"/>
      <c r="WII35" s="122"/>
      <c r="WIJ35" s="122"/>
      <c r="WIK35" s="37"/>
      <c r="WIL35" s="122"/>
      <c r="WIM35" s="122"/>
      <c r="WIN35" s="122"/>
      <c r="WIO35" s="122"/>
      <c r="WIP35" s="122"/>
      <c r="WIQ35" s="122"/>
      <c r="WIR35" s="122"/>
      <c r="WIS35" s="37"/>
      <c r="WIT35" s="122"/>
      <c r="WIU35" s="122"/>
      <c r="WIV35" s="122"/>
      <c r="WIW35" s="122"/>
      <c r="WIX35" s="122"/>
      <c r="WIY35" s="122"/>
      <c r="WIZ35" s="122"/>
      <c r="WJA35" s="37"/>
      <c r="WJB35" s="122"/>
      <c r="WJC35" s="122"/>
      <c r="WJD35" s="122"/>
      <c r="WJE35" s="122"/>
      <c r="WJF35" s="122"/>
      <c r="WJG35" s="122"/>
      <c r="WJH35" s="122"/>
      <c r="WJI35" s="37"/>
      <c r="WJJ35" s="122"/>
      <c r="WJK35" s="122"/>
      <c r="WJL35" s="122"/>
      <c r="WJM35" s="122"/>
      <c r="WJN35" s="122"/>
      <c r="WJO35" s="122"/>
      <c r="WJP35" s="122"/>
      <c r="WJQ35" s="37"/>
      <c r="WJR35" s="122"/>
      <c r="WJS35" s="122"/>
      <c r="WJT35" s="122"/>
      <c r="WJU35" s="122"/>
      <c r="WJV35" s="122"/>
      <c r="WJW35" s="122"/>
      <c r="WJX35" s="122"/>
      <c r="WJY35" s="37"/>
      <c r="WJZ35" s="122"/>
      <c r="WKA35" s="122"/>
      <c r="WKB35" s="122"/>
      <c r="WKC35" s="122"/>
      <c r="WKD35" s="122"/>
      <c r="WKE35" s="122"/>
      <c r="WKF35" s="122"/>
      <c r="WKG35" s="37"/>
      <c r="WKH35" s="122"/>
      <c r="WKI35" s="122"/>
      <c r="WKJ35" s="122"/>
      <c r="WKK35" s="122"/>
      <c r="WKL35" s="122"/>
      <c r="WKM35" s="122"/>
      <c r="WKN35" s="122"/>
      <c r="WKO35" s="37"/>
      <c r="WKP35" s="122"/>
      <c r="WKQ35" s="122"/>
      <c r="WKR35" s="122"/>
      <c r="WKS35" s="122"/>
      <c r="WKT35" s="122"/>
      <c r="WKU35" s="122"/>
      <c r="WKV35" s="122"/>
      <c r="WKW35" s="37"/>
      <c r="WKX35" s="122"/>
      <c r="WKY35" s="122"/>
      <c r="WKZ35" s="122"/>
      <c r="WLA35" s="122"/>
      <c r="WLB35" s="122"/>
      <c r="WLC35" s="122"/>
      <c r="WLD35" s="122"/>
      <c r="WLE35" s="37"/>
      <c r="WLF35" s="122"/>
      <c r="WLG35" s="122"/>
      <c r="WLH35" s="122"/>
      <c r="WLI35" s="122"/>
      <c r="WLJ35" s="122"/>
      <c r="WLK35" s="122"/>
      <c r="WLL35" s="122"/>
      <c r="WLM35" s="37"/>
      <c r="WLN35" s="122"/>
      <c r="WLO35" s="122"/>
      <c r="WLP35" s="122"/>
      <c r="WLQ35" s="122"/>
      <c r="WLR35" s="122"/>
      <c r="WLS35" s="122"/>
      <c r="WLT35" s="122"/>
      <c r="WLU35" s="37"/>
      <c r="WLV35" s="122"/>
      <c r="WLW35" s="122"/>
      <c r="WLX35" s="122"/>
      <c r="WLY35" s="122"/>
      <c r="WLZ35" s="122"/>
      <c r="WMA35" s="122"/>
      <c r="WMB35" s="122"/>
      <c r="WMC35" s="37"/>
      <c r="WMD35" s="122"/>
      <c r="WME35" s="122"/>
      <c r="WMF35" s="122"/>
      <c r="WMG35" s="122"/>
      <c r="WMH35" s="122"/>
      <c r="WMI35" s="122"/>
      <c r="WMJ35" s="122"/>
      <c r="WMK35" s="37"/>
      <c r="WML35" s="122"/>
      <c r="WMM35" s="122"/>
      <c r="WMN35" s="122"/>
      <c r="WMO35" s="122"/>
      <c r="WMP35" s="122"/>
      <c r="WMQ35" s="122"/>
      <c r="WMR35" s="122"/>
      <c r="WMS35" s="37"/>
      <c r="WMT35" s="122"/>
      <c r="WMU35" s="122"/>
      <c r="WMV35" s="122"/>
      <c r="WMW35" s="122"/>
      <c r="WMX35" s="122"/>
      <c r="WMY35" s="122"/>
      <c r="WMZ35" s="122"/>
      <c r="WNA35" s="37"/>
      <c r="WNB35" s="122"/>
      <c r="WNC35" s="122"/>
      <c r="WND35" s="122"/>
      <c r="WNE35" s="122"/>
      <c r="WNF35" s="122"/>
      <c r="WNG35" s="122"/>
      <c r="WNH35" s="122"/>
      <c r="WNI35" s="37"/>
      <c r="WNJ35" s="122"/>
      <c r="WNK35" s="122"/>
      <c r="WNL35" s="122"/>
      <c r="WNM35" s="122"/>
      <c r="WNN35" s="122"/>
      <c r="WNO35" s="122"/>
      <c r="WNP35" s="122"/>
      <c r="WNQ35" s="37"/>
      <c r="WNR35" s="122"/>
      <c r="WNS35" s="122"/>
      <c r="WNT35" s="122"/>
      <c r="WNU35" s="122"/>
      <c r="WNV35" s="122"/>
      <c r="WNW35" s="122"/>
      <c r="WNX35" s="122"/>
      <c r="WNY35" s="37"/>
      <c r="WNZ35" s="122"/>
      <c r="WOA35" s="122"/>
      <c r="WOB35" s="122"/>
      <c r="WOC35" s="122"/>
      <c r="WOD35" s="122"/>
      <c r="WOE35" s="122"/>
      <c r="WOF35" s="122"/>
      <c r="WOG35" s="37"/>
      <c r="WOH35" s="122"/>
      <c r="WOI35" s="122"/>
      <c r="WOJ35" s="122"/>
      <c r="WOK35" s="122"/>
      <c r="WOL35" s="122"/>
      <c r="WOM35" s="122"/>
      <c r="WON35" s="122"/>
      <c r="WOO35" s="37"/>
      <c r="WOP35" s="122"/>
      <c r="WOQ35" s="122"/>
      <c r="WOR35" s="122"/>
      <c r="WOS35" s="122"/>
      <c r="WOT35" s="122"/>
      <c r="WOU35" s="122"/>
      <c r="WOV35" s="122"/>
      <c r="WOW35" s="37"/>
      <c r="WOX35" s="122"/>
      <c r="WOY35" s="122"/>
      <c r="WOZ35" s="122"/>
      <c r="WPA35" s="122"/>
      <c r="WPB35" s="122"/>
      <c r="WPC35" s="122"/>
      <c r="WPD35" s="122"/>
      <c r="WPE35" s="37"/>
      <c r="WPF35" s="122"/>
      <c r="WPG35" s="122"/>
      <c r="WPH35" s="122"/>
      <c r="WPI35" s="122"/>
      <c r="WPJ35" s="122"/>
      <c r="WPK35" s="122"/>
      <c r="WPL35" s="122"/>
      <c r="WPM35" s="37"/>
      <c r="WPN35" s="122"/>
      <c r="WPO35" s="122"/>
      <c r="WPP35" s="122"/>
      <c r="WPQ35" s="122"/>
      <c r="WPR35" s="122"/>
      <c r="WPS35" s="122"/>
      <c r="WPT35" s="122"/>
      <c r="WPU35" s="37"/>
      <c r="WPV35" s="122"/>
      <c r="WPW35" s="122"/>
      <c r="WPX35" s="122"/>
      <c r="WPY35" s="122"/>
      <c r="WPZ35" s="122"/>
      <c r="WQA35" s="122"/>
      <c r="WQB35" s="122"/>
      <c r="WQC35" s="37"/>
      <c r="WQD35" s="122"/>
      <c r="WQE35" s="122"/>
      <c r="WQF35" s="122"/>
      <c r="WQG35" s="122"/>
      <c r="WQH35" s="122"/>
      <c r="WQI35" s="122"/>
      <c r="WQJ35" s="122"/>
      <c r="WQK35" s="37"/>
      <c r="WQL35" s="122"/>
      <c r="WQM35" s="122"/>
      <c r="WQN35" s="122"/>
      <c r="WQO35" s="122"/>
      <c r="WQP35" s="122"/>
      <c r="WQQ35" s="122"/>
      <c r="WQR35" s="122"/>
      <c r="WQS35" s="37"/>
      <c r="WQT35" s="122"/>
      <c r="WQU35" s="122"/>
      <c r="WQV35" s="122"/>
      <c r="WQW35" s="122"/>
      <c r="WQX35" s="122"/>
      <c r="WQY35" s="122"/>
      <c r="WQZ35" s="122"/>
      <c r="WRA35" s="37"/>
      <c r="WRB35" s="122"/>
      <c r="WRC35" s="122"/>
      <c r="WRD35" s="122"/>
      <c r="WRE35" s="122"/>
      <c r="WRF35" s="122"/>
      <c r="WRG35" s="122"/>
      <c r="WRH35" s="122"/>
      <c r="WRI35" s="37"/>
      <c r="WRJ35" s="122"/>
      <c r="WRK35" s="122"/>
      <c r="WRL35" s="122"/>
      <c r="WRM35" s="122"/>
      <c r="WRN35" s="122"/>
      <c r="WRO35" s="122"/>
      <c r="WRP35" s="122"/>
      <c r="WRQ35" s="37"/>
      <c r="WRR35" s="122"/>
      <c r="WRS35" s="122"/>
      <c r="WRT35" s="122"/>
      <c r="WRU35" s="122"/>
      <c r="WRV35" s="122"/>
      <c r="WRW35" s="122"/>
      <c r="WRX35" s="122"/>
      <c r="WRY35" s="37"/>
      <c r="WRZ35" s="122"/>
      <c r="WSA35" s="122"/>
      <c r="WSB35" s="122"/>
      <c r="WSC35" s="122"/>
      <c r="WSD35" s="122"/>
      <c r="WSE35" s="122"/>
      <c r="WSF35" s="122"/>
      <c r="WSG35" s="37"/>
      <c r="WSH35" s="122"/>
      <c r="WSI35" s="122"/>
      <c r="WSJ35" s="122"/>
      <c r="WSK35" s="122"/>
      <c r="WSL35" s="122"/>
      <c r="WSM35" s="122"/>
      <c r="WSN35" s="122"/>
      <c r="WSO35" s="37"/>
      <c r="WSP35" s="122"/>
      <c r="WSQ35" s="122"/>
      <c r="WSR35" s="122"/>
      <c r="WSS35" s="122"/>
      <c r="WST35" s="122"/>
      <c r="WSU35" s="122"/>
      <c r="WSV35" s="122"/>
      <c r="WSW35" s="37"/>
      <c r="WSX35" s="122"/>
      <c r="WSY35" s="122"/>
      <c r="WSZ35" s="122"/>
      <c r="WTA35" s="122"/>
      <c r="WTB35" s="122"/>
      <c r="WTC35" s="122"/>
      <c r="WTD35" s="122"/>
      <c r="WTE35" s="37"/>
      <c r="WTF35" s="122"/>
      <c r="WTG35" s="122"/>
      <c r="WTH35" s="122"/>
      <c r="WTI35" s="122"/>
      <c r="WTJ35" s="122"/>
      <c r="WTK35" s="122"/>
      <c r="WTL35" s="122"/>
      <c r="WTM35" s="37"/>
      <c r="WTN35" s="122"/>
      <c r="WTO35" s="122"/>
      <c r="WTP35" s="122"/>
      <c r="WTQ35" s="122"/>
      <c r="WTR35" s="122"/>
      <c r="WTS35" s="122"/>
      <c r="WTT35" s="122"/>
      <c r="WTU35" s="37"/>
      <c r="WTV35" s="122"/>
      <c r="WTW35" s="122"/>
      <c r="WTX35" s="122"/>
      <c r="WTY35" s="122"/>
      <c r="WTZ35" s="122"/>
      <c r="WUA35" s="122"/>
      <c r="WUB35" s="122"/>
      <c r="WUC35" s="37"/>
      <c r="WUD35" s="122"/>
      <c r="WUE35" s="122"/>
      <c r="WUF35" s="122"/>
      <c r="WUG35" s="122"/>
      <c r="WUH35" s="122"/>
      <c r="WUI35" s="122"/>
      <c r="WUJ35" s="122"/>
      <c r="WUK35" s="37"/>
      <c r="WUL35" s="122"/>
      <c r="WUM35" s="122"/>
      <c r="WUN35" s="122"/>
      <c r="WUO35" s="122"/>
      <c r="WUP35" s="122"/>
      <c r="WUQ35" s="122"/>
      <c r="WUR35" s="122"/>
      <c r="WUS35" s="37"/>
      <c r="WUT35" s="122"/>
      <c r="WUU35" s="122"/>
      <c r="WUV35" s="122"/>
      <c r="WUW35" s="122"/>
      <c r="WUX35" s="122"/>
      <c r="WUY35" s="122"/>
      <c r="WUZ35" s="122"/>
      <c r="WVA35" s="37"/>
      <c r="WVB35" s="122"/>
      <c r="WVC35" s="122"/>
      <c r="WVD35" s="122"/>
      <c r="WVE35" s="122"/>
      <c r="WVF35" s="122"/>
      <c r="WVG35" s="122"/>
      <c r="WVH35" s="122"/>
      <c r="WVI35" s="37"/>
      <c r="WVJ35" s="122"/>
      <c r="WVK35" s="122"/>
      <c r="WVL35" s="122"/>
      <c r="WVM35" s="122"/>
      <c r="WVN35" s="122"/>
      <c r="WVO35" s="122"/>
      <c r="WVP35" s="122"/>
      <c r="WVQ35" s="37"/>
      <c r="WVR35" s="122"/>
      <c r="WVS35" s="122"/>
      <c r="WVT35" s="122"/>
      <c r="WVU35" s="122"/>
      <c r="WVV35" s="122"/>
      <c r="WVW35" s="122"/>
      <c r="WVX35" s="122"/>
      <c r="WVY35" s="37"/>
      <c r="WVZ35" s="122"/>
      <c r="WWA35" s="122"/>
      <c r="WWB35" s="122"/>
      <c r="WWC35" s="122"/>
      <c r="WWD35" s="122"/>
      <c r="WWE35" s="122"/>
      <c r="WWF35" s="122"/>
      <c r="WWG35" s="37"/>
      <c r="WWH35" s="122"/>
      <c r="WWI35" s="122"/>
      <c r="WWJ35" s="122"/>
      <c r="WWK35" s="122"/>
      <c r="WWL35" s="122"/>
      <c r="WWM35" s="122"/>
      <c r="WWN35" s="122"/>
      <c r="WWO35" s="37"/>
      <c r="WWP35" s="122"/>
      <c r="WWQ35" s="122"/>
      <c r="WWR35" s="122"/>
      <c r="WWS35" s="122"/>
      <c r="WWT35" s="122"/>
      <c r="WWU35" s="122"/>
      <c r="WWV35" s="122"/>
      <c r="WWW35" s="37"/>
      <c r="WWX35" s="122"/>
      <c r="WWY35" s="122"/>
      <c r="WWZ35" s="122"/>
      <c r="WXA35" s="122"/>
      <c r="WXB35" s="122"/>
      <c r="WXC35" s="122"/>
      <c r="WXD35" s="122"/>
      <c r="WXE35" s="37"/>
      <c r="WXF35" s="122"/>
      <c r="WXG35" s="122"/>
      <c r="WXH35" s="122"/>
      <c r="WXI35" s="122"/>
      <c r="WXJ35" s="122"/>
      <c r="WXK35" s="122"/>
      <c r="WXL35" s="122"/>
      <c r="WXM35" s="37"/>
      <c r="WXN35" s="122"/>
      <c r="WXO35" s="122"/>
      <c r="WXP35" s="122"/>
      <c r="WXQ35" s="122"/>
      <c r="WXR35" s="122"/>
      <c r="WXS35" s="122"/>
      <c r="WXT35" s="122"/>
      <c r="WXU35" s="37"/>
      <c r="WXV35" s="122"/>
      <c r="WXW35" s="122"/>
      <c r="WXX35" s="122"/>
      <c r="WXY35" s="122"/>
      <c r="WXZ35" s="122"/>
      <c r="WYA35" s="122"/>
      <c r="WYB35" s="122"/>
      <c r="WYC35" s="37"/>
      <c r="WYD35" s="122"/>
      <c r="WYE35" s="122"/>
      <c r="WYF35" s="122"/>
      <c r="WYG35" s="122"/>
      <c r="WYH35" s="122"/>
      <c r="WYI35" s="122"/>
      <c r="WYJ35" s="122"/>
      <c r="WYK35" s="37"/>
      <c r="WYL35" s="122"/>
      <c r="WYM35" s="122"/>
      <c r="WYN35" s="122"/>
      <c r="WYO35" s="122"/>
      <c r="WYP35" s="122"/>
      <c r="WYQ35" s="122"/>
      <c r="WYR35" s="122"/>
      <c r="WYS35" s="37"/>
      <c r="WYT35" s="122"/>
      <c r="WYU35" s="122"/>
      <c r="WYV35" s="122"/>
      <c r="WYW35" s="122"/>
      <c r="WYX35" s="122"/>
      <c r="WYY35" s="122"/>
      <c r="WYZ35" s="122"/>
      <c r="WZA35" s="37"/>
      <c r="WZB35" s="122"/>
      <c r="WZC35" s="122"/>
      <c r="WZD35" s="122"/>
      <c r="WZE35" s="122"/>
      <c r="WZF35" s="122"/>
      <c r="WZG35" s="122"/>
      <c r="WZH35" s="122"/>
      <c r="WZI35" s="37"/>
      <c r="WZJ35" s="122"/>
      <c r="WZK35" s="122"/>
      <c r="WZL35" s="122"/>
      <c r="WZM35" s="122"/>
      <c r="WZN35" s="122"/>
      <c r="WZO35" s="122"/>
      <c r="WZP35" s="122"/>
      <c r="WZQ35" s="37"/>
      <c r="WZR35" s="122"/>
      <c r="WZS35" s="122"/>
      <c r="WZT35" s="122"/>
      <c r="WZU35" s="122"/>
      <c r="WZV35" s="122"/>
      <c r="WZW35" s="122"/>
      <c r="WZX35" s="122"/>
      <c r="WZY35" s="37"/>
      <c r="WZZ35" s="122"/>
      <c r="XAA35" s="122"/>
      <c r="XAB35" s="122"/>
      <c r="XAC35" s="122"/>
      <c r="XAD35" s="122"/>
      <c r="XAE35" s="122"/>
      <c r="XAF35" s="122"/>
      <c r="XAG35" s="37"/>
      <c r="XAH35" s="122"/>
      <c r="XAI35" s="122"/>
      <c r="XAJ35" s="122"/>
      <c r="XAK35" s="122"/>
      <c r="XAL35" s="122"/>
      <c r="XAM35" s="122"/>
      <c r="XAN35" s="122"/>
      <c r="XAO35" s="37"/>
      <c r="XAP35" s="122"/>
      <c r="XAQ35" s="122"/>
      <c r="XAR35" s="122"/>
      <c r="XAS35" s="122"/>
      <c r="XAT35" s="122"/>
      <c r="XAU35" s="122"/>
      <c r="XAV35" s="122"/>
      <c r="XAW35" s="37"/>
      <c r="XAX35" s="122"/>
      <c r="XAY35" s="122"/>
      <c r="XAZ35" s="122"/>
      <c r="XBA35" s="122"/>
      <c r="XBB35" s="122"/>
      <c r="XBC35" s="122"/>
      <c r="XBD35" s="122"/>
      <c r="XBE35" s="37"/>
      <c r="XBF35" s="122"/>
      <c r="XBG35" s="122"/>
      <c r="XBH35" s="122"/>
      <c r="XBI35" s="122"/>
      <c r="XBJ35" s="122"/>
      <c r="XBK35" s="122"/>
      <c r="XBL35" s="122"/>
      <c r="XBM35" s="37"/>
      <c r="XBN35" s="122"/>
      <c r="XBO35" s="122"/>
      <c r="XBP35" s="122"/>
      <c r="XBQ35" s="122"/>
      <c r="XBR35" s="122"/>
      <c r="XBS35" s="122"/>
      <c r="XBT35" s="122"/>
      <c r="XBU35" s="37"/>
      <c r="XBV35" s="122"/>
      <c r="XBW35" s="122"/>
      <c r="XBX35" s="122"/>
      <c r="XBY35" s="122"/>
      <c r="XBZ35" s="122"/>
      <c r="XCA35" s="122"/>
      <c r="XCB35" s="122"/>
      <c r="XCC35" s="37"/>
      <c r="XCD35" s="122"/>
      <c r="XCE35" s="122"/>
      <c r="XCF35" s="122"/>
      <c r="XCG35" s="122"/>
      <c r="XCH35" s="122"/>
      <c r="XCI35" s="122"/>
      <c r="XCJ35" s="122"/>
      <c r="XCK35" s="37"/>
      <c r="XCL35" s="122"/>
      <c r="XCM35" s="122"/>
      <c r="XCN35" s="122"/>
      <c r="XCO35" s="122"/>
      <c r="XCP35" s="122"/>
      <c r="XCQ35" s="122"/>
      <c r="XCR35" s="122"/>
      <c r="XCS35" s="37"/>
      <c r="XCT35" s="122"/>
      <c r="XCU35" s="122"/>
      <c r="XCV35" s="122"/>
      <c r="XCW35" s="122"/>
      <c r="XCX35" s="122"/>
      <c r="XCY35" s="122"/>
      <c r="XCZ35" s="122"/>
      <c r="XDA35" s="37"/>
      <c r="XDB35" s="122"/>
      <c r="XDC35" s="122"/>
      <c r="XDD35" s="122"/>
      <c r="XDE35" s="122"/>
      <c r="XDF35" s="122"/>
      <c r="XDG35" s="122"/>
      <c r="XDH35" s="122"/>
      <c r="XDI35" s="37"/>
      <c r="XDJ35" s="122"/>
      <c r="XDK35" s="122"/>
      <c r="XDL35" s="122"/>
      <c r="XDM35" s="122"/>
      <c r="XDN35" s="122"/>
      <c r="XDO35" s="122"/>
      <c r="XDP35" s="122"/>
      <c r="XDQ35" s="37"/>
      <c r="XDR35" s="122"/>
      <c r="XDS35" s="122"/>
      <c r="XDT35" s="122"/>
      <c r="XDU35" s="122"/>
      <c r="XDV35" s="122"/>
      <c r="XDW35" s="122"/>
      <c r="XDX35" s="122"/>
      <c r="XDY35" s="37"/>
      <c r="XDZ35" s="122"/>
      <c r="XEA35" s="122"/>
      <c r="XEB35" s="122"/>
      <c r="XEC35" s="122"/>
      <c r="XED35" s="122"/>
      <c r="XEE35" s="122"/>
      <c r="XEF35" s="122"/>
      <c r="XEG35" s="37"/>
      <c r="XEH35" s="122"/>
      <c r="XEI35" s="122"/>
      <c r="XEJ35" s="122"/>
      <c r="XEK35" s="122"/>
      <c r="XEL35" s="122"/>
      <c r="XEM35" s="122"/>
      <c r="XEN35" s="122"/>
      <c r="XEO35" s="37"/>
      <c r="XEP35" s="122"/>
      <c r="XEQ35" s="122"/>
      <c r="XER35" s="122"/>
      <c r="XES35" s="122"/>
      <c r="XET35" s="122"/>
      <c r="XEU35" s="122"/>
      <c r="XEV35" s="122"/>
      <c r="XEW35" s="37"/>
      <c r="XEX35" s="122"/>
      <c r="XEY35" s="122"/>
      <c r="XEZ35" s="122"/>
      <c r="XFA35" s="122"/>
      <c r="XFB35" s="122"/>
      <c r="XFC35" s="122"/>
      <c r="XFD35" s="122"/>
    </row>
    <row r="36" spans="1:16384" s="1" customFormat="1" ht="15.6" customHeight="1" x14ac:dyDescent="0.2">
      <c r="A36" s="37">
        <v>2</v>
      </c>
      <c r="B36" s="122" t="s">
        <v>23</v>
      </c>
      <c r="C36" s="122"/>
      <c r="D36" s="122"/>
      <c r="E36" s="122"/>
      <c r="F36" s="122"/>
      <c r="G36" s="122"/>
      <c r="H36" s="122"/>
      <c r="J36" s="3"/>
      <c r="K36" s="3"/>
      <c r="L36" s="3"/>
    </row>
    <row r="37" spans="1:16384" s="1" customFormat="1" ht="47.1" customHeight="1" x14ac:dyDescent="0.25">
      <c r="A37" s="37">
        <v>3</v>
      </c>
      <c r="B37" s="122" t="s">
        <v>24</v>
      </c>
      <c r="C37" s="122"/>
      <c r="D37" s="122"/>
      <c r="E37" s="122"/>
      <c r="F37" s="122"/>
      <c r="G37" s="122"/>
      <c r="H37" s="122"/>
      <c r="J37" s="3"/>
      <c r="K37"/>
      <c r="L37"/>
      <c r="M37" s="3"/>
    </row>
    <row r="38" spans="1:16384" s="1" customFormat="1" ht="15.6" customHeight="1" x14ac:dyDescent="0.25">
      <c r="A38" s="37">
        <v>4</v>
      </c>
      <c r="B38" s="122" t="s">
        <v>25</v>
      </c>
      <c r="C38" s="122"/>
      <c r="D38" s="122"/>
      <c r="E38" s="122"/>
      <c r="F38" s="122"/>
      <c r="G38" s="122"/>
      <c r="H38" s="122"/>
      <c r="I38" s="24"/>
      <c r="J38"/>
      <c r="K38"/>
      <c r="L38"/>
      <c r="M38" s="3"/>
      <c r="N38" s="3"/>
      <c r="O38" s="3"/>
      <c r="P38" s="3"/>
      <c r="Q38" s="3"/>
      <c r="R38" s="3"/>
      <c r="S38" s="3"/>
    </row>
    <row r="39" spans="1:16384" s="1" customFormat="1" ht="15.6" customHeight="1" x14ac:dyDescent="0.25">
      <c r="A39" s="37">
        <v>5</v>
      </c>
      <c r="B39" s="122" t="s">
        <v>26</v>
      </c>
      <c r="C39" s="122"/>
      <c r="D39" s="122"/>
      <c r="E39" s="122"/>
      <c r="F39" s="122"/>
      <c r="G39" s="122"/>
      <c r="H39" s="122"/>
      <c r="I39"/>
      <c r="J39" s="3"/>
      <c r="K39" s="3"/>
      <c r="M39" s="3"/>
      <c r="N39" s="3"/>
      <c r="O39" s="3"/>
      <c r="P39" s="3"/>
      <c r="Q39" s="3"/>
      <c r="R39" s="3"/>
      <c r="S39" s="3"/>
    </row>
    <row r="40" spans="1:16384" ht="31.15" customHeight="1" x14ac:dyDescent="0.25">
      <c r="A40" s="37">
        <v>6</v>
      </c>
      <c r="B40" s="122" t="s">
        <v>27</v>
      </c>
      <c r="C40" s="122"/>
      <c r="D40" s="122"/>
      <c r="E40" s="122"/>
      <c r="F40" s="122"/>
      <c r="G40" s="122"/>
      <c r="H40" s="122"/>
      <c r="I40" s="11"/>
    </row>
    <row r="41" spans="1:16384" s="1" customFormat="1" ht="34.15" customHeight="1" x14ac:dyDescent="0.25">
      <c r="A41"/>
      <c r="B41" s="122" t="s">
        <v>28</v>
      </c>
      <c r="C41" s="122"/>
      <c r="D41" s="122"/>
      <c r="E41" s="122"/>
      <c r="F41" s="122"/>
      <c r="G41" s="122"/>
      <c r="H41" s="122"/>
      <c r="I41" s="11"/>
      <c r="J41"/>
      <c r="K41"/>
      <c r="L41"/>
      <c r="P41" s="3"/>
      <c r="Q41" s="3"/>
      <c r="R41" s="3"/>
      <c r="S41" s="3"/>
    </row>
    <row r="42" spans="1:16384" x14ac:dyDescent="0.25">
      <c r="B42" s="13" t="s">
        <v>29</v>
      </c>
      <c r="G42" s="11"/>
      <c r="I42" s="11"/>
      <c r="J42" s="11"/>
      <c r="K42" s="11"/>
      <c r="L42" s="11"/>
    </row>
    <row r="43" spans="1:16384" x14ac:dyDescent="0.25">
      <c r="B43" s="13" t="s">
        <v>30</v>
      </c>
      <c r="J43" s="11"/>
      <c r="K43" s="11"/>
      <c r="L43" s="11"/>
    </row>
    <row r="44" spans="1:16384" x14ac:dyDescent="0.25">
      <c r="B44" s="13" t="s">
        <v>31</v>
      </c>
      <c r="J44" s="11"/>
      <c r="K44" s="11"/>
      <c r="L44" s="11"/>
    </row>
    <row r="45" spans="1:16384" x14ac:dyDescent="0.25">
      <c r="B45" s="13" t="s">
        <v>32</v>
      </c>
      <c r="K45" s="11"/>
      <c r="L45" s="11"/>
    </row>
    <row r="46" spans="1:16384" x14ac:dyDescent="0.25">
      <c r="B46" s="13" t="s">
        <v>33</v>
      </c>
    </row>
    <row r="47" spans="1:16384" x14ac:dyDescent="0.25">
      <c r="B47" s="13" t="s">
        <v>34</v>
      </c>
    </row>
  </sheetData>
  <sheetProtection algorithmName="SHA-512" hashValue="SKu1U1meppqZxQ5+Ll6lKbWI2CboOxNaXaO2CfmfVWBN6hCR+82k9kqlApvIU9SP5f6Le+iEJ+PRfuyWGt0cyQ==" saltValue="8CehZDcGd6Nj5u3Oww563w==" spinCount="100000" sheet="1" objects="1" scenarios="1"/>
  <sortState xmlns:xlrd2="http://schemas.microsoft.com/office/spreadsheetml/2017/richdata2" ref="B38:H39">
    <sortCondition descending="1" ref="B38:B39"/>
  </sortState>
  <mergeCells count="2063">
    <mergeCell ref="A5:B5"/>
    <mergeCell ref="B20:C20"/>
    <mergeCell ref="A25:C25"/>
    <mergeCell ref="A26:C26"/>
    <mergeCell ref="J35:P35"/>
    <mergeCell ref="CT35:CZ35"/>
    <mergeCell ref="DB35:DH35"/>
    <mergeCell ref="DJ35:DP35"/>
    <mergeCell ref="DR35:DX35"/>
    <mergeCell ref="DZ35:EF35"/>
    <mergeCell ref="BF35:BL35"/>
    <mergeCell ref="BN35:BT35"/>
    <mergeCell ref="BV35:CB35"/>
    <mergeCell ref="CD35:CJ35"/>
    <mergeCell ref="CL35:CR35"/>
    <mergeCell ref="R35:X35"/>
    <mergeCell ref="Z35:AF35"/>
    <mergeCell ref="AH35:AN35"/>
    <mergeCell ref="AP35:AV35"/>
    <mergeCell ref="AX35:BD35"/>
    <mergeCell ref="LZ35:MF35"/>
    <mergeCell ref="MH35:MN35"/>
    <mergeCell ref="MP35:MV35"/>
    <mergeCell ref="MX35:ND35"/>
    <mergeCell ref="NF35:NL35"/>
    <mergeCell ref="KL35:KR35"/>
    <mergeCell ref="KT35:KZ35"/>
    <mergeCell ref="LB35:LH35"/>
    <mergeCell ref="LJ35:LP35"/>
    <mergeCell ref="LR35:LX35"/>
    <mergeCell ref="H1:L1"/>
    <mergeCell ref="IX35:JD35"/>
    <mergeCell ref="JF35:JL35"/>
    <mergeCell ref="JN35:JT35"/>
    <mergeCell ref="JV35:KB35"/>
    <mergeCell ref="KD35:KJ35"/>
    <mergeCell ref="HJ35:HP35"/>
    <mergeCell ref="HR35:HX35"/>
    <mergeCell ref="HZ35:IF35"/>
    <mergeCell ref="IH35:IN35"/>
    <mergeCell ref="IP35:IV35"/>
    <mergeCell ref="FV35:GB35"/>
    <mergeCell ref="GD35:GJ35"/>
    <mergeCell ref="GL35:GR35"/>
    <mergeCell ref="GT35:GZ35"/>
    <mergeCell ref="HB35:HH35"/>
    <mergeCell ref="EH35:EN35"/>
    <mergeCell ref="EP35:EV35"/>
    <mergeCell ref="EX35:FD35"/>
    <mergeCell ref="FF35:FL35"/>
    <mergeCell ref="FN35:FT35"/>
    <mergeCell ref="H2:J2"/>
    <mergeCell ref="SD35:SJ35"/>
    <mergeCell ref="SL35:SR35"/>
    <mergeCell ref="ST35:SZ35"/>
    <mergeCell ref="TB35:TH35"/>
    <mergeCell ref="TJ35:TP35"/>
    <mergeCell ref="QP35:QV35"/>
    <mergeCell ref="QX35:RD35"/>
    <mergeCell ref="RF35:RL35"/>
    <mergeCell ref="RN35:RT35"/>
    <mergeCell ref="RV35:SB35"/>
    <mergeCell ref="PB35:PH35"/>
    <mergeCell ref="PJ35:PP35"/>
    <mergeCell ref="PR35:PX35"/>
    <mergeCell ref="PZ35:QF35"/>
    <mergeCell ref="QH35:QN35"/>
    <mergeCell ref="NN35:NT35"/>
    <mergeCell ref="NV35:OB35"/>
    <mergeCell ref="OD35:OJ35"/>
    <mergeCell ref="OL35:OR35"/>
    <mergeCell ref="OT35:OZ35"/>
    <mergeCell ref="YH35:YN35"/>
    <mergeCell ref="YP35:YV35"/>
    <mergeCell ref="YX35:ZD35"/>
    <mergeCell ref="ZF35:ZL35"/>
    <mergeCell ref="ZN35:ZT35"/>
    <mergeCell ref="WT35:WZ35"/>
    <mergeCell ref="XB35:XH35"/>
    <mergeCell ref="XJ35:XP35"/>
    <mergeCell ref="XR35:XX35"/>
    <mergeCell ref="XZ35:YF35"/>
    <mergeCell ref="VF35:VL35"/>
    <mergeCell ref="VN35:VT35"/>
    <mergeCell ref="VV35:WB35"/>
    <mergeCell ref="WD35:WJ35"/>
    <mergeCell ref="WL35:WR35"/>
    <mergeCell ref="TR35:TX35"/>
    <mergeCell ref="TZ35:UF35"/>
    <mergeCell ref="UH35:UN35"/>
    <mergeCell ref="UP35:UV35"/>
    <mergeCell ref="UX35:VD35"/>
    <mergeCell ref="AEL35:AER35"/>
    <mergeCell ref="AET35:AEZ35"/>
    <mergeCell ref="AFB35:AFH35"/>
    <mergeCell ref="AFJ35:AFP35"/>
    <mergeCell ref="AFR35:AFX35"/>
    <mergeCell ref="ACX35:ADD35"/>
    <mergeCell ref="ADF35:ADL35"/>
    <mergeCell ref="ADN35:ADT35"/>
    <mergeCell ref="ADV35:AEB35"/>
    <mergeCell ref="AED35:AEJ35"/>
    <mergeCell ref="ABJ35:ABP35"/>
    <mergeCell ref="ABR35:ABX35"/>
    <mergeCell ref="ABZ35:ACF35"/>
    <mergeCell ref="ACH35:ACN35"/>
    <mergeCell ref="ACP35:ACV35"/>
    <mergeCell ref="ZV35:AAB35"/>
    <mergeCell ref="AAD35:AAJ35"/>
    <mergeCell ref="AAL35:AAR35"/>
    <mergeCell ref="AAT35:AAZ35"/>
    <mergeCell ref="ABB35:ABH35"/>
    <mergeCell ref="AKP35:AKV35"/>
    <mergeCell ref="AKX35:ALD35"/>
    <mergeCell ref="ALF35:ALL35"/>
    <mergeCell ref="ALN35:ALT35"/>
    <mergeCell ref="ALV35:AMB35"/>
    <mergeCell ref="AJB35:AJH35"/>
    <mergeCell ref="AJJ35:AJP35"/>
    <mergeCell ref="AJR35:AJX35"/>
    <mergeCell ref="AJZ35:AKF35"/>
    <mergeCell ref="AKH35:AKN35"/>
    <mergeCell ref="AHN35:AHT35"/>
    <mergeCell ref="AHV35:AIB35"/>
    <mergeCell ref="AID35:AIJ35"/>
    <mergeCell ref="AIL35:AIR35"/>
    <mergeCell ref="AIT35:AIZ35"/>
    <mergeCell ref="AFZ35:AGF35"/>
    <mergeCell ref="AGH35:AGN35"/>
    <mergeCell ref="AGP35:AGV35"/>
    <mergeCell ref="AGX35:AHD35"/>
    <mergeCell ref="AHF35:AHL35"/>
    <mergeCell ref="AQT35:AQZ35"/>
    <mergeCell ref="ARB35:ARH35"/>
    <mergeCell ref="ARJ35:ARP35"/>
    <mergeCell ref="ARR35:ARX35"/>
    <mergeCell ref="ARZ35:ASF35"/>
    <mergeCell ref="APF35:APL35"/>
    <mergeCell ref="APN35:APT35"/>
    <mergeCell ref="APV35:AQB35"/>
    <mergeCell ref="AQD35:AQJ35"/>
    <mergeCell ref="AQL35:AQR35"/>
    <mergeCell ref="ANR35:ANX35"/>
    <mergeCell ref="ANZ35:AOF35"/>
    <mergeCell ref="AOH35:AON35"/>
    <mergeCell ref="AOP35:AOV35"/>
    <mergeCell ref="AOX35:APD35"/>
    <mergeCell ref="AMD35:AMJ35"/>
    <mergeCell ref="AML35:AMR35"/>
    <mergeCell ref="AMT35:AMZ35"/>
    <mergeCell ref="ANB35:ANH35"/>
    <mergeCell ref="ANJ35:ANP35"/>
    <mergeCell ref="AWX35:AXD35"/>
    <mergeCell ref="AXF35:AXL35"/>
    <mergeCell ref="AXN35:AXT35"/>
    <mergeCell ref="AXV35:AYB35"/>
    <mergeCell ref="AYD35:AYJ35"/>
    <mergeCell ref="AVJ35:AVP35"/>
    <mergeCell ref="AVR35:AVX35"/>
    <mergeCell ref="AVZ35:AWF35"/>
    <mergeCell ref="AWH35:AWN35"/>
    <mergeCell ref="AWP35:AWV35"/>
    <mergeCell ref="ATV35:AUB35"/>
    <mergeCell ref="AUD35:AUJ35"/>
    <mergeCell ref="AUL35:AUR35"/>
    <mergeCell ref="AUT35:AUZ35"/>
    <mergeCell ref="AVB35:AVH35"/>
    <mergeCell ref="ASH35:ASN35"/>
    <mergeCell ref="ASP35:ASV35"/>
    <mergeCell ref="ASX35:ATD35"/>
    <mergeCell ref="ATF35:ATL35"/>
    <mergeCell ref="ATN35:ATT35"/>
    <mergeCell ref="BDB35:BDH35"/>
    <mergeCell ref="BDJ35:BDP35"/>
    <mergeCell ref="BDR35:BDX35"/>
    <mergeCell ref="BDZ35:BEF35"/>
    <mergeCell ref="BEH35:BEN35"/>
    <mergeCell ref="BBN35:BBT35"/>
    <mergeCell ref="BBV35:BCB35"/>
    <mergeCell ref="BCD35:BCJ35"/>
    <mergeCell ref="BCL35:BCR35"/>
    <mergeCell ref="BCT35:BCZ35"/>
    <mergeCell ref="AZZ35:BAF35"/>
    <mergeCell ref="BAH35:BAN35"/>
    <mergeCell ref="BAP35:BAV35"/>
    <mergeCell ref="BAX35:BBD35"/>
    <mergeCell ref="BBF35:BBL35"/>
    <mergeCell ref="AYL35:AYR35"/>
    <mergeCell ref="AYT35:AYZ35"/>
    <mergeCell ref="AZB35:AZH35"/>
    <mergeCell ref="AZJ35:AZP35"/>
    <mergeCell ref="AZR35:AZX35"/>
    <mergeCell ref="BJF35:BJL35"/>
    <mergeCell ref="BJN35:BJT35"/>
    <mergeCell ref="BJV35:BKB35"/>
    <mergeCell ref="BKD35:BKJ35"/>
    <mergeCell ref="BKL35:BKR35"/>
    <mergeCell ref="BHR35:BHX35"/>
    <mergeCell ref="BHZ35:BIF35"/>
    <mergeCell ref="BIH35:BIN35"/>
    <mergeCell ref="BIP35:BIV35"/>
    <mergeCell ref="BIX35:BJD35"/>
    <mergeCell ref="BGD35:BGJ35"/>
    <mergeCell ref="BGL35:BGR35"/>
    <mergeCell ref="BGT35:BGZ35"/>
    <mergeCell ref="BHB35:BHH35"/>
    <mergeCell ref="BHJ35:BHP35"/>
    <mergeCell ref="BEP35:BEV35"/>
    <mergeCell ref="BEX35:BFD35"/>
    <mergeCell ref="BFF35:BFL35"/>
    <mergeCell ref="BFN35:BFT35"/>
    <mergeCell ref="BFV35:BGB35"/>
    <mergeCell ref="BPJ35:BPP35"/>
    <mergeCell ref="BPR35:BPX35"/>
    <mergeCell ref="BPZ35:BQF35"/>
    <mergeCell ref="BQH35:BQN35"/>
    <mergeCell ref="BQP35:BQV35"/>
    <mergeCell ref="BNV35:BOB35"/>
    <mergeCell ref="BOD35:BOJ35"/>
    <mergeCell ref="BOL35:BOR35"/>
    <mergeCell ref="BOT35:BOZ35"/>
    <mergeCell ref="BPB35:BPH35"/>
    <mergeCell ref="BMH35:BMN35"/>
    <mergeCell ref="BMP35:BMV35"/>
    <mergeCell ref="BMX35:BND35"/>
    <mergeCell ref="BNF35:BNL35"/>
    <mergeCell ref="BNN35:BNT35"/>
    <mergeCell ref="BKT35:BKZ35"/>
    <mergeCell ref="BLB35:BLH35"/>
    <mergeCell ref="BLJ35:BLP35"/>
    <mergeCell ref="BLR35:BLX35"/>
    <mergeCell ref="BLZ35:BMF35"/>
    <mergeCell ref="BVN35:BVT35"/>
    <mergeCell ref="BVV35:BWB35"/>
    <mergeCell ref="BWD35:BWJ35"/>
    <mergeCell ref="BWL35:BWR35"/>
    <mergeCell ref="BWT35:BWZ35"/>
    <mergeCell ref="BTZ35:BUF35"/>
    <mergeCell ref="BUH35:BUN35"/>
    <mergeCell ref="BUP35:BUV35"/>
    <mergeCell ref="BUX35:BVD35"/>
    <mergeCell ref="BVF35:BVL35"/>
    <mergeCell ref="BSL35:BSR35"/>
    <mergeCell ref="BST35:BSZ35"/>
    <mergeCell ref="BTB35:BTH35"/>
    <mergeCell ref="BTJ35:BTP35"/>
    <mergeCell ref="BTR35:BTX35"/>
    <mergeCell ref="BQX35:BRD35"/>
    <mergeCell ref="BRF35:BRL35"/>
    <mergeCell ref="BRN35:BRT35"/>
    <mergeCell ref="BRV35:BSB35"/>
    <mergeCell ref="BSD35:BSJ35"/>
    <mergeCell ref="CBR35:CBX35"/>
    <mergeCell ref="CBZ35:CCF35"/>
    <mergeCell ref="CCH35:CCN35"/>
    <mergeCell ref="CCP35:CCV35"/>
    <mergeCell ref="CCX35:CDD35"/>
    <mergeCell ref="CAD35:CAJ35"/>
    <mergeCell ref="CAL35:CAR35"/>
    <mergeCell ref="CAT35:CAZ35"/>
    <mergeCell ref="CBB35:CBH35"/>
    <mergeCell ref="CBJ35:CBP35"/>
    <mergeCell ref="BYP35:BYV35"/>
    <mergeCell ref="BYX35:BZD35"/>
    <mergeCell ref="BZF35:BZL35"/>
    <mergeCell ref="BZN35:BZT35"/>
    <mergeCell ref="BZV35:CAB35"/>
    <mergeCell ref="BXB35:BXH35"/>
    <mergeCell ref="BXJ35:BXP35"/>
    <mergeCell ref="BXR35:BXX35"/>
    <mergeCell ref="BXZ35:BYF35"/>
    <mergeCell ref="BYH35:BYN35"/>
    <mergeCell ref="CHV35:CIB35"/>
    <mergeCell ref="CID35:CIJ35"/>
    <mergeCell ref="CIL35:CIR35"/>
    <mergeCell ref="CIT35:CIZ35"/>
    <mergeCell ref="CJB35:CJH35"/>
    <mergeCell ref="CGH35:CGN35"/>
    <mergeCell ref="CGP35:CGV35"/>
    <mergeCell ref="CGX35:CHD35"/>
    <mergeCell ref="CHF35:CHL35"/>
    <mergeCell ref="CHN35:CHT35"/>
    <mergeCell ref="CET35:CEZ35"/>
    <mergeCell ref="CFB35:CFH35"/>
    <mergeCell ref="CFJ35:CFP35"/>
    <mergeCell ref="CFR35:CFX35"/>
    <mergeCell ref="CFZ35:CGF35"/>
    <mergeCell ref="CDF35:CDL35"/>
    <mergeCell ref="CDN35:CDT35"/>
    <mergeCell ref="CDV35:CEB35"/>
    <mergeCell ref="CED35:CEJ35"/>
    <mergeCell ref="CEL35:CER35"/>
    <mergeCell ref="CNZ35:COF35"/>
    <mergeCell ref="COH35:CON35"/>
    <mergeCell ref="COP35:COV35"/>
    <mergeCell ref="COX35:CPD35"/>
    <mergeCell ref="CPF35:CPL35"/>
    <mergeCell ref="CML35:CMR35"/>
    <mergeCell ref="CMT35:CMZ35"/>
    <mergeCell ref="CNB35:CNH35"/>
    <mergeCell ref="CNJ35:CNP35"/>
    <mergeCell ref="CNR35:CNX35"/>
    <mergeCell ref="CKX35:CLD35"/>
    <mergeCell ref="CLF35:CLL35"/>
    <mergeCell ref="CLN35:CLT35"/>
    <mergeCell ref="CLV35:CMB35"/>
    <mergeCell ref="CMD35:CMJ35"/>
    <mergeCell ref="CJJ35:CJP35"/>
    <mergeCell ref="CJR35:CJX35"/>
    <mergeCell ref="CJZ35:CKF35"/>
    <mergeCell ref="CKH35:CKN35"/>
    <mergeCell ref="CKP35:CKV35"/>
    <mergeCell ref="CUD35:CUJ35"/>
    <mergeCell ref="CUL35:CUR35"/>
    <mergeCell ref="CUT35:CUZ35"/>
    <mergeCell ref="CVB35:CVH35"/>
    <mergeCell ref="CVJ35:CVP35"/>
    <mergeCell ref="CSP35:CSV35"/>
    <mergeCell ref="CSX35:CTD35"/>
    <mergeCell ref="CTF35:CTL35"/>
    <mergeCell ref="CTN35:CTT35"/>
    <mergeCell ref="CTV35:CUB35"/>
    <mergeCell ref="CRB35:CRH35"/>
    <mergeCell ref="CRJ35:CRP35"/>
    <mergeCell ref="CRR35:CRX35"/>
    <mergeCell ref="CRZ35:CSF35"/>
    <mergeCell ref="CSH35:CSN35"/>
    <mergeCell ref="CPN35:CPT35"/>
    <mergeCell ref="CPV35:CQB35"/>
    <mergeCell ref="CQD35:CQJ35"/>
    <mergeCell ref="CQL35:CQR35"/>
    <mergeCell ref="CQT35:CQZ35"/>
    <mergeCell ref="DAH35:DAN35"/>
    <mergeCell ref="DAP35:DAV35"/>
    <mergeCell ref="DAX35:DBD35"/>
    <mergeCell ref="DBF35:DBL35"/>
    <mergeCell ref="DBN35:DBT35"/>
    <mergeCell ref="CYT35:CYZ35"/>
    <mergeCell ref="CZB35:CZH35"/>
    <mergeCell ref="CZJ35:CZP35"/>
    <mergeCell ref="CZR35:CZX35"/>
    <mergeCell ref="CZZ35:DAF35"/>
    <mergeCell ref="CXF35:CXL35"/>
    <mergeCell ref="CXN35:CXT35"/>
    <mergeCell ref="CXV35:CYB35"/>
    <mergeCell ref="CYD35:CYJ35"/>
    <mergeCell ref="CYL35:CYR35"/>
    <mergeCell ref="CVR35:CVX35"/>
    <mergeCell ref="CVZ35:CWF35"/>
    <mergeCell ref="CWH35:CWN35"/>
    <mergeCell ref="CWP35:CWV35"/>
    <mergeCell ref="CWX35:CXD35"/>
    <mergeCell ref="DGL35:DGR35"/>
    <mergeCell ref="DGT35:DGZ35"/>
    <mergeCell ref="DHB35:DHH35"/>
    <mergeCell ref="DHJ35:DHP35"/>
    <mergeCell ref="DHR35:DHX35"/>
    <mergeCell ref="DEX35:DFD35"/>
    <mergeCell ref="DFF35:DFL35"/>
    <mergeCell ref="DFN35:DFT35"/>
    <mergeCell ref="DFV35:DGB35"/>
    <mergeCell ref="DGD35:DGJ35"/>
    <mergeCell ref="DDJ35:DDP35"/>
    <mergeCell ref="DDR35:DDX35"/>
    <mergeCell ref="DDZ35:DEF35"/>
    <mergeCell ref="DEH35:DEN35"/>
    <mergeCell ref="DEP35:DEV35"/>
    <mergeCell ref="DBV35:DCB35"/>
    <mergeCell ref="DCD35:DCJ35"/>
    <mergeCell ref="DCL35:DCR35"/>
    <mergeCell ref="DCT35:DCZ35"/>
    <mergeCell ref="DDB35:DDH35"/>
    <mergeCell ref="DMP35:DMV35"/>
    <mergeCell ref="DMX35:DND35"/>
    <mergeCell ref="DNF35:DNL35"/>
    <mergeCell ref="DNN35:DNT35"/>
    <mergeCell ref="DNV35:DOB35"/>
    <mergeCell ref="DLB35:DLH35"/>
    <mergeCell ref="DLJ35:DLP35"/>
    <mergeCell ref="DLR35:DLX35"/>
    <mergeCell ref="DLZ35:DMF35"/>
    <mergeCell ref="DMH35:DMN35"/>
    <mergeCell ref="DJN35:DJT35"/>
    <mergeCell ref="DJV35:DKB35"/>
    <mergeCell ref="DKD35:DKJ35"/>
    <mergeCell ref="DKL35:DKR35"/>
    <mergeCell ref="DKT35:DKZ35"/>
    <mergeCell ref="DHZ35:DIF35"/>
    <mergeCell ref="DIH35:DIN35"/>
    <mergeCell ref="DIP35:DIV35"/>
    <mergeCell ref="DIX35:DJD35"/>
    <mergeCell ref="DJF35:DJL35"/>
    <mergeCell ref="DST35:DSZ35"/>
    <mergeCell ref="DTB35:DTH35"/>
    <mergeCell ref="DTJ35:DTP35"/>
    <mergeCell ref="DTR35:DTX35"/>
    <mergeCell ref="DTZ35:DUF35"/>
    <mergeCell ref="DRF35:DRL35"/>
    <mergeCell ref="DRN35:DRT35"/>
    <mergeCell ref="DRV35:DSB35"/>
    <mergeCell ref="DSD35:DSJ35"/>
    <mergeCell ref="DSL35:DSR35"/>
    <mergeCell ref="DPR35:DPX35"/>
    <mergeCell ref="DPZ35:DQF35"/>
    <mergeCell ref="DQH35:DQN35"/>
    <mergeCell ref="DQP35:DQV35"/>
    <mergeCell ref="DQX35:DRD35"/>
    <mergeCell ref="DOD35:DOJ35"/>
    <mergeCell ref="DOL35:DOR35"/>
    <mergeCell ref="DOT35:DOZ35"/>
    <mergeCell ref="DPB35:DPH35"/>
    <mergeCell ref="DPJ35:DPP35"/>
    <mergeCell ref="DYX35:DZD35"/>
    <mergeCell ref="DZF35:DZL35"/>
    <mergeCell ref="DZN35:DZT35"/>
    <mergeCell ref="DZV35:EAB35"/>
    <mergeCell ref="EAD35:EAJ35"/>
    <mergeCell ref="DXJ35:DXP35"/>
    <mergeCell ref="DXR35:DXX35"/>
    <mergeCell ref="DXZ35:DYF35"/>
    <mergeCell ref="DYH35:DYN35"/>
    <mergeCell ref="DYP35:DYV35"/>
    <mergeCell ref="DVV35:DWB35"/>
    <mergeCell ref="DWD35:DWJ35"/>
    <mergeCell ref="DWL35:DWR35"/>
    <mergeCell ref="DWT35:DWZ35"/>
    <mergeCell ref="DXB35:DXH35"/>
    <mergeCell ref="DUH35:DUN35"/>
    <mergeCell ref="DUP35:DUV35"/>
    <mergeCell ref="DUX35:DVD35"/>
    <mergeCell ref="DVF35:DVL35"/>
    <mergeCell ref="DVN35:DVT35"/>
    <mergeCell ref="EFB35:EFH35"/>
    <mergeCell ref="EFJ35:EFP35"/>
    <mergeCell ref="EFR35:EFX35"/>
    <mergeCell ref="EFZ35:EGF35"/>
    <mergeCell ref="EGH35:EGN35"/>
    <mergeCell ref="EDN35:EDT35"/>
    <mergeCell ref="EDV35:EEB35"/>
    <mergeCell ref="EED35:EEJ35"/>
    <mergeCell ref="EEL35:EER35"/>
    <mergeCell ref="EET35:EEZ35"/>
    <mergeCell ref="EBZ35:ECF35"/>
    <mergeCell ref="ECH35:ECN35"/>
    <mergeCell ref="ECP35:ECV35"/>
    <mergeCell ref="ECX35:EDD35"/>
    <mergeCell ref="EDF35:EDL35"/>
    <mergeCell ref="EAL35:EAR35"/>
    <mergeCell ref="EAT35:EAZ35"/>
    <mergeCell ref="EBB35:EBH35"/>
    <mergeCell ref="EBJ35:EBP35"/>
    <mergeCell ref="EBR35:EBX35"/>
    <mergeCell ref="ELF35:ELL35"/>
    <mergeCell ref="ELN35:ELT35"/>
    <mergeCell ref="ELV35:EMB35"/>
    <mergeCell ref="EMD35:EMJ35"/>
    <mergeCell ref="EML35:EMR35"/>
    <mergeCell ref="EJR35:EJX35"/>
    <mergeCell ref="EJZ35:EKF35"/>
    <mergeCell ref="EKH35:EKN35"/>
    <mergeCell ref="EKP35:EKV35"/>
    <mergeCell ref="EKX35:ELD35"/>
    <mergeCell ref="EID35:EIJ35"/>
    <mergeCell ref="EIL35:EIR35"/>
    <mergeCell ref="EIT35:EIZ35"/>
    <mergeCell ref="EJB35:EJH35"/>
    <mergeCell ref="EJJ35:EJP35"/>
    <mergeCell ref="EGP35:EGV35"/>
    <mergeCell ref="EGX35:EHD35"/>
    <mergeCell ref="EHF35:EHL35"/>
    <mergeCell ref="EHN35:EHT35"/>
    <mergeCell ref="EHV35:EIB35"/>
    <mergeCell ref="ERJ35:ERP35"/>
    <mergeCell ref="ERR35:ERX35"/>
    <mergeCell ref="ERZ35:ESF35"/>
    <mergeCell ref="ESH35:ESN35"/>
    <mergeCell ref="ESP35:ESV35"/>
    <mergeCell ref="EPV35:EQB35"/>
    <mergeCell ref="EQD35:EQJ35"/>
    <mergeCell ref="EQL35:EQR35"/>
    <mergeCell ref="EQT35:EQZ35"/>
    <mergeCell ref="ERB35:ERH35"/>
    <mergeCell ref="EOH35:EON35"/>
    <mergeCell ref="EOP35:EOV35"/>
    <mergeCell ref="EOX35:EPD35"/>
    <mergeCell ref="EPF35:EPL35"/>
    <mergeCell ref="EPN35:EPT35"/>
    <mergeCell ref="EMT35:EMZ35"/>
    <mergeCell ref="ENB35:ENH35"/>
    <mergeCell ref="ENJ35:ENP35"/>
    <mergeCell ref="ENR35:ENX35"/>
    <mergeCell ref="ENZ35:EOF35"/>
    <mergeCell ref="EXN35:EXT35"/>
    <mergeCell ref="EXV35:EYB35"/>
    <mergeCell ref="EYD35:EYJ35"/>
    <mergeCell ref="EYL35:EYR35"/>
    <mergeCell ref="EYT35:EYZ35"/>
    <mergeCell ref="EVZ35:EWF35"/>
    <mergeCell ref="EWH35:EWN35"/>
    <mergeCell ref="EWP35:EWV35"/>
    <mergeCell ref="EWX35:EXD35"/>
    <mergeCell ref="EXF35:EXL35"/>
    <mergeCell ref="EUL35:EUR35"/>
    <mergeCell ref="EUT35:EUZ35"/>
    <mergeCell ref="EVB35:EVH35"/>
    <mergeCell ref="EVJ35:EVP35"/>
    <mergeCell ref="EVR35:EVX35"/>
    <mergeCell ref="ESX35:ETD35"/>
    <mergeCell ref="ETF35:ETL35"/>
    <mergeCell ref="ETN35:ETT35"/>
    <mergeCell ref="ETV35:EUB35"/>
    <mergeCell ref="EUD35:EUJ35"/>
    <mergeCell ref="FDR35:FDX35"/>
    <mergeCell ref="FDZ35:FEF35"/>
    <mergeCell ref="FEH35:FEN35"/>
    <mergeCell ref="FEP35:FEV35"/>
    <mergeCell ref="FEX35:FFD35"/>
    <mergeCell ref="FCD35:FCJ35"/>
    <mergeCell ref="FCL35:FCR35"/>
    <mergeCell ref="FCT35:FCZ35"/>
    <mergeCell ref="FDB35:FDH35"/>
    <mergeCell ref="FDJ35:FDP35"/>
    <mergeCell ref="FAP35:FAV35"/>
    <mergeCell ref="FAX35:FBD35"/>
    <mergeCell ref="FBF35:FBL35"/>
    <mergeCell ref="FBN35:FBT35"/>
    <mergeCell ref="FBV35:FCB35"/>
    <mergeCell ref="EZB35:EZH35"/>
    <mergeCell ref="EZJ35:EZP35"/>
    <mergeCell ref="EZR35:EZX35"/>
    <mergeCell ref="EZZ35:FAF35"/>
    <mergeCell ref="FAH35:FAN35"/>
    <mergeCell ref="FJV35:FKB35"/>
    <mergeCell ref="FKD35:FKJ35"/>
    <mergeCell ref="FKL35:FKR35"/>
    <mergeCell ref="FKT35:FKZ35"/>
    <mergeCell ref="FLB35:FLH35"/>
    <mergeCell ref="FIH35:FIN35"/>
    <mergeCell ref="FIP35:FIV35"/>
    <mergeCell ref="FIX35:FJD35"/>
    <mergeCell ref="FJF35:FJL35"/>
    <mergeCell ref="FJN35:FJT35"/>
    <mergeCell ref="FGT35:FGZ35"/>
    <mergeCell ref="FHB35:FHH35"/>
    <mergeCell ref="FHJ35:FHP35"/>
    <mergeCell ref="FHR35:FHX35"/>
    <mergeCell ref="FHZ35:FIF35"/>
    <mergeCell ref="FFF35:FFL35"/>
    <mergeCell ref="FFN35:FFT35"/>
    <mergeCell ref="FFV35:FGB35"/>
    <mergeCell ref="FGD35:FGJ35"/>
    <mergeCell ref="FGL35:FGR35"/>
    <mergeCell ref="FPZ35:FQF35"/>
    <mergeCell ref="FQH35:FQN35"/>
    <mergeCell ref="FQP35:FQV35"/>
    <mergeCell ref="FQX35:FRD35"/>
    <mergeCell ref="FRF35:FRL35"/>
    <mergeCell ref="FOL35:FOR35"/>
    <mergeCell ref="FOT35:FOZ35"/>
    <mergeCell ref="FPB35:FPH35"/>
    <mergeCell ref="FPJ35:FPP35"/>
    <mergeCell ref="FPR35:FPX35"/>
    <mergeCell ref="FMX35:FND35"/>
    <mergeCell ref="FNF35:FNL35"/>
    <mergeCell ref="FNN35:FNT35"/>
    <mergeCell ref="FNV35:FOB35"/>
    <mergeCell ref="FOD35:FOJ35"/>
    <mergeCell ref="FLJ35:FLP35"/>
    <mergeCell ref="FLR35:FLX35"/>
    <mergeCell ref="FLZ35:FMF35"/>
    <mergeCell ref="FMH35:FMN35"/>
    <mergeCell ref="FMP35:FMV35"/>
    <mergeCell ref="FWD35:FWJ35"/>
    <mergeCell ref="FWL35:FWR35"/>
    <mergeCell ref="FWT35:FWZ35"/>
    <mergeCell ref="FXB35:FXH35"/>
    <mergeCell ref="FXJ35:FXP35"/>
    <mergeCell ref="FUP35:FUV35"/>
    <mergeCell ref="FUX35:FVD35"/>
    <mergeCell ref="FVF35:FVL35"/>
    <mergeCell ref="FVN35:FVT35"/>
    <mergeCell ref="FVV35:FWB35"/>
    <mergeCell ref="FTB35:FTH35"/>
    <mergeCell ref="FTJ35:FTP35"/>
    <mergeCell ref="FTR35:FTX35"/>
    <mergeCell ref="FTZ35:FUF35"/>
    <mergeCell ref="FUH35:FUN35"/>
    <mergeCell ref="FRN35:FRT35"/>
    <mergeCell ref="FRV35:FSB35"/>
    <mergeCell ref="FSD35:FSJ35"/>
    <mergeCell ref="FSL35:FSR35"/>
    <mergeCell ref="FST35:FSZ35"/>
    <mergeCell ref="GCH35:GCN35"/>
    <mergeCell ref="GCP35:GCV35"/>
    <mergeCell ref="GCX35:GDD35"/>
    <mergeCell ref="GDF35:GDL35"/>
    <mergeCell ref="GDN35:GDT35"/>
    <mergeCell ref="GAT35:GAZ35"/>
    <mergeCell ref="GBB35:GBH35"/>
    <mergeCell ref="GBJ35:GBP35"/>
    <mergeCell ref="GBR35:GBX35"/>
    <mergeCell ref="GBZ35:GCF35"/>
    <mergeCell ref="FZF35:FZL35"/>
    <mergeCell ref="FZN35:FZT35"/>
    <mergeCell ref="FZV35:GAB35"/>
    <mergeCell ref="GAD35:GAJ35"/>
    <mergeCell ref="GAL35:GAR35"/>
    <mergeCell ref="FXR35:FXX35"/>
    <mergeCell ref="FXZ35:FYF35"/>
    <mergeCell ref="FYH35:FYN35"/>
    <mergeCell ref="FYP35:FYV35"/>
    <mergeCell ref="FYX35:FZD35"/>
    <mergeCell ref="GIL35:GIR35"/>
    <mergeCell ref="GIT35:GIZ35"/>
    <mergeCell ref="GJB35:GJH35"/>
    <mergeCell ref="GJJ35:GJP35"/>
    <mergeCell ref="GJR35:GJX35"/>
    <mergeCell ref="GGX35:GHD35"/>
    <mergeCell ref="GHF35:GHL35"/>
    <mergeCell ref="GHN35:GHT35"/>
    <mergeCell ref="GHV35:GIB35"/>
    <mergeCell ref="GID35:GIJ35"/>
    <mergeCell ref="GFJ35:GFP35"/>
    <mergeCell ref="GFR35:GFX35"/>
    <mergeCell ref="GFZ35:GGF35"/>
    <mergeCell ref="GGH35:GGN35"/>
    <mergeCell ref="GGP35:GGV35"/>
    <mergeCell ref="GDV35:GEB35"/>
    <mergeCell ref="GED35:GEJ35"/>
    <mergeCell ref="GEL35:GER35"/>
    <mergeCell ref="GET35:GEZ35"/>
    <mergeCell ref="GFB35:GFH35"/>
    <mergeCell ref="GOP35:GOV35"/>
    <mergeCell ref="GOX35:GPD35"/>
    <mergeCell ref="GPF35:GPL35"/>
    <mergeCell ref="GPN35:GPT35"/>
    <mergeCell ref="GPV35:GQB35"/>
    <mergeCell ref="GNB35:GNH35"/>
    <mergeCell ref="GNJ35:GNP35"/>
    <mergeCell ref="GNR35:GNX35"/>
    <mergeCell ref="GNZ35:GOF35"/>
    <mergeCell ref="GOH35:GON35"/>
    <mergeCell ref="GLN35:GLT35"/>
    <mergeCell ref="GLV35:GMB35"/>
    <mergeCell ref="GMD35:GMJ35"/>
    <mergeCell ref="GML35:GMR35"/>
    <mergeCell ref="GMT35:GMZ35"/>
    <mergeCell ref="GJZ35:GKF35"/>
    <mergeCell ref="GKH35:GKN35"/>
    <mergeCell ref="GKP35:GKV35"/>
    <mergeCell ref="GKX35:GLD35"/>
    <mergeCell ref="GLF35:GLL35"/>
    <mergeCell ref="GUT35:GUZ35"/>
    <mergeCell ref="GVB35:GVH35"/>
    <mergeCell ref="GVJ35:GVP35"/>
    <mergeCell ref="GVR35:GVX35"/>
    <mergeCell ref="GVZ35:GWF35"/>
    <mergeCell ref="GTF35:GTL35"/>
    <mergeCell ref="GTN35:GTT35"/>
    <mergeCell ref="GTV35:GUB35"/>
    <mergeCell ref="GUD35:GUJ35"/>
    <mergeCell ref="GUL35:GUR35"/>
    <mergeCell ref="GRR35:GRX35"/>
    <mergeCell ref="GRZ35:GSF35"/>
    <mergeCell ref="GSH35:GSN35"/>
    <mergeCell ref="GSP35:GSV35"/>
    <mergeCell ref="GSX35:GTD35"/>
    <mergeCell ref="GQD35:GQJ35"/>
    <mergeCell ref="GQL35:GQR35"/>
    <mergeCell ref="GQT35:GQZ35"/>
    <mergeCell ref="GRB35:GRH35"/>
    <mergeCell ref="GRJ35:GRP35"/>
    <mergeCell ref="HAX35:HBD35"/>
    <mergeCell ref="HBF35:HBL35"/>
    <mergeCell ref="HBN35:HBT35"/>
    <mergeCell ref="HBV35:HCB35"/>
    <mergeCell ref="HCD35:HCJ35"/>
    <mergeCell ref="GZJ35:GZP35"/>
    <mergeCell ref="GZR35:GZX35"/>
    <mergeCell ref="GZZ35:HAF35"/>
    <mergeCell ref="HAH35:HAN35"/>
    <mergeCell ref="HAP35:HAV35"/>
    <mergeCell ref="GXV35:GYB35"/>
    <mergeCell ref="GYD35:GYJ35"/>
    <mergeCell ref="GYL35:GYR35"/>
    <mergeCell ref="GYT35:GYZ35"/>
    <mergeCell ref="GZB35:GZH35"/>
    <mergeCell ref="GWH35:GWN35"/>
    <mergeCell ref="GWP35:GWV35"/>
    <mergeCell ref="GWX35:GXD35"/>
    <mergeCell ref="GXF35:GXL35"/>
    <mergeCell ref="GXN35:GXT35"/>
    <mergeCell ref="HHB35:HHH35"/>
    <mergeCell ref="HHJ35:HHP35"/>
    <mergeCell ref="HHR35:HHX35"/>
    <mergeCell ref="HHZ35:HIF35"/>
    <mergeCell ref="HIH35:HIN35"/>
    <mergeCell ref="HFN35:HFT35"/>
    <mergeCell ref="HFV35:HGB35"/>
    <mergeCell ref="HGD35:HGJ35"/>
    <mergeCell ref="HGL35:HGR35"/>
    <mergeCell ref="HGT35:HGZ35"/>
    <mergeCell ref="HDZ35:HEF35"/>
    <mergeCell ref="HEH35:HEN35"/>
    <mergeCell ref="HEP35:HEV35"/>
    <mergeCell ref="HEX35:HFD35"/>
    <mergeCell ref="HFF35:HFL35"/>
    <mergeCell ref="HCL35:HCR35"/>
    <mergeCell ref="HCT35:HCZ35"/>
    <mergeCell ref="HDB35:HDH35"/>
    <mergeCell ref="HDJ35:HDP35"/>
    <mergeCell ref="HDR35:HDX35"/>
    <mergeCell ref="HNF35:HNL35"/>
    <mergeCell ref="HNN35:HNT35"/>
    <mergeCell ref="HNV35:HOB35"/>
    <mergeCell ref="HOD35:HOJ35"/>
    <mergeCell ref="HOL35:HOR35"/>
    <mergeCell ref="HLR35:HLX35"/>
    <mergeCell ref="HLZ35:HMF35"/>
    <mergeCell ref="HMH35:HMN35"/>
    <mergeCell ref="HMP35:HMV35"/>
    <mergeCell ref="HMX35:HND35"/>
    <mergeCell ref="HKD35:HKJ35"/>
    <mergeCell ref="HKL35:HKR35"/>
    <mergeCell ref="HKT35:HKZ35"/>
    <mergeCell ref="HLB35:HLH35"/>
    <mergeCell ref="HLJ35:HLP35"/>
    <mergeCell ref="HIP35:HIV35"/>
    <mergeCell ref="HIX35:HJD35"/>
    <mergeCell ref="HJF35:HJL35"/>
    <mergeCell ref="HJN35:HJT35"/>
    <mergeCell ref="HJV35:HKB35"/>
    <mergeCell ref="HTJ35:HTP35"/>
    <mergeCell ref="HTR35:HTX35"/>
    <mergeCell ref="HTZ35:HUF35"/>
    <mergeCell ref="HUH35:HUN35"/>
    <mergeCell ref="HUP35:HUV35"/>
    <mergeCell ref="HRV35:HSB35"/>
    <mergeCell ref="HSD35:HSJ35"/>
    <mergeCell ref="HSL35:HSR35"/>
    <mergeCell ref="HST35:HSZ35"/>
    <mergeCell ref="HTB35:HTH35"/>
    <mergeCell ref="HQH35:HQN35"/>
    <mergeCell ref="HQP35:HQV35"/>
    <mergeCell ref="HQX35:HRD35"/>
    <mergeCell ref="HRF35:HRL35"/>
    <mergeCell ref="HRN35:HRT35"/>
    <mergeCell ref="HOT35:HOZ35"/>
    <mergeCell ref="HPB35:HPH35"/>
    <mergeCell ref="HPJ35:HPP35"/>
    <mergeCell ref="HPR35:HPX35"/>
    <mergeCell ref="HPZ35:HQF35"/>
    <mergeCell ref="HZN35:HZT35"/>
    <mergeCell ref="HZV35:IAB35"/>
    <mergeCell ref="IAD35:IAJ35"/>
    <mergeCell ref="IAL35:IAR35"/>
    <mergeCell ref="IAT35:IAZ35"/>
    <mergeCell ref="HXZ35:HYF35"/>
    <mergeCell ref="HYH35:HYN35"/>
    <mergeCell ref="HYP35:HYV35"/>
    <mergeCell ref="HYX35:HZD35"/>
    <mergeCell ref="HZF35:HZL35"/>
    <mergeCell ref="HWL35:HWR35"/>
    <mergeCell ref="HWT35:HWZ35"/>
    <mergeCell ref="HXB35:HXH35"/>
    <mergeCell ref="HXJ35:HXP35"/>
    <mergeCell ref="HXR35:HXX35"/>
    <mergeCell ref="HUX35:HVD35"/>
    <mergeCell ref="HVF35:HVL35"/>
    <mergeCell ref="HVN35:HVT35"/>
    <mergeCell ref="HVV35:HWB35"/>
    <mergeCell ref="HWD35:HWJ35"/>
    <mergeCell ref="IFR35:IFX35"/>
    <mergeCell ref="IFZ35:IGF35"/>
    <mergeCell ref="IGH35:IGN35"/>
    <mergeCell ref="IGP35:IGV35"/>
    <mergeCell ref="IGX35:IHD35"/>
    <mergeCell ref="IED35:IEJ35"/>
    <mergeCell ref="IEL35:IER35"/>
    <mergeCell ref="IET35:IEZ35"/>
    <mergeCell ref="IFB35:IFH35"/>
    <mergeCell ref="IFJ35:IFP35"/>
    <mergeCell ref="ICP35:ICV35"/>
    <mergeCell ref="ICX35:IDD35"/>
    <mergeCell ref="IDF35:IDL35"/>
    <mergeCell ref="IDN35:IDT35"/>
    <mergeCell ref="IDV35:IEB35"/>
    <mergeCell ref="IBB35:IBH35"/>
    <mergeCell ref="IBJ35:IBP35"/>
    <mergeCell ref="IBR35:IBX35"/>
    <mergeCell ref="IBZ35:ICF35"/>
    <mergeCell ref="ICH35:ICN35"/>
    <mergeCell ref="ILV35:IMB35"/>
    <mergeCell ref="IMD35:IMJ35"/>
    <mergeCell ref="IML35:IMR35"/>
    <mergeCell ref="IMT35:IMZ35"/>
    <mergeCell ref="INB35:INH35"/>
    <mergeCell ref="IKH35:IKN35"/>
    <mergeCell ref="IKP35:IKV35"/>
    <mergeCell ref="IKX35:ILD35"/>
    <mergeCell ref="ILF35:ILL35"/>
    <mergeCell ref="ILN35:ILT35"/>
    <mergeCell ref="IIT35:IIZ35"/>
    <mergeCell ref="IJB35:IJH35"/>
    <mergeCell ref="IJJ35:IJP35"/>
    <mergeCell ref="IJR35:IJX35"/>
    <mergeCell ref="IJZ35:IKF35"/>
    <mergeCell ref="IHF35:IHL35"/>
    <mergeCell ref="IHN35:IHT35"/>
    <mergeCell ref="IHV35:IIB35"/>
    <mergeCell ref="IID35:IIJ35"/>
    <mergeCell ref="IIL35:IIR35"/>
    <mergeCell ref="IRZ35:ISF35"/>
    <mergeCell ref="ISH35:ISN35"/>
    <mergeCell ref="ISP35:ISV35"/>
    <mergeCell ref="ISX35:ITD35"/>
    <mergeCell ref="ITF35:ITL35"/>
    <mergeCell ref="IQL35:IQR35"/>
    <mergeCell ref="IQT35:IQZ35"/>
    <mergeCell ref="IRB35:IRH35"/>
    <mergeCell ref="IRJ35:IRP35"/>
    <mergeCell ref="IRR35:IRX35"/>
    <mergeCell ref="IOX35:IPD35"/>
    <mergeCell ref="IPF35:IPL35"/>
    <mergeCell ref="IPN35:IPT35"/>
    <mergeCell ref="IPV35:IQB35"/>
    <mergeCell ref="IQD35:IQJ35"/>
    <mergeCell ref="INJ35:INP35"/>
    <mergeCell ref="INR35:INX35"/>
    <mergeCell ref="INZ35:IOF35"/>
    <mergeCell ref="IOH35:ION35"/>
    <mergeCell ref="IOP35:IOV35"/>
    <mergeCell ref="IYD35:IYJ35"/>
    <mergeCell ref="IYL35:IYR35"/>
    <mergeCell ref="IYT35:IYZ35"/>
    <mergeCell ref="IZB35:IZH35"/>
    <mergeCell ref="IZJ35:IZP35"/>
    <mergeCell ref="IWP35:IWV35"/>
    <mergeCell ref="IWX35:IXD35"/>
    <mergeCell ref="IXF35:IXL35"/>
    <mergeCell ref="IXN35:IXT35"/>
    <mergeCell ref="IXV35:IYB35"/>
    <mergeCell ref="IVB35:IVH35"/>
    <mergeCell ref="IVJ35:IVP35"/>
    <mergeCell ref="IVR35:IVX35"/>
    <mergeCell ref="IVZ35:IWF35"/>
    <mergeCell ref="IWH35:IWN35"/>
    <mergeCell ref="ITN35:ITT35"/>
    <mergeCell ref="ITV35:IUB35"/>
    <mergeCell ref="IUD35:IUJ35"/>
    <mergeCell ref="IUL35:IUR35"/>
    <mergeCell ref="IUT35:IUZ35"/>
    <mergeCell ref="JEH35:JEN35"/>
    <mergeCell ref="JEP35:JEV35"/>
    <mergeCell ref="JEX35:JFD35"/>
    <mergeCell ref="JFF35:JFL35"/>
    <mergeCell ref="JFN35:JFT35"/>
    <mergeCell ref="JCT35:JCZ35"/>
    <mergeCell ref="JDB35:JDH35"/>
    <mergeCell ref="JDJ35:JDP35"/>
    <mergeCell ref="JDR35:JDX35"/>
    <mergeCell ref="JDZ35:JEF35"/>
    <mergeCell ref="JBF35:JBL35"/>
    <mergeCell ref="JBN35:JBT35"/>
    <mergeCell ref="JBV35:JCB35"/>
    <mergeCell ref="JCD35:JCJ35"/>
    <mergeCell ref="JCL35:JCR35"/>
    <mergeCell ref="IZR35:IZX35"/>
    <mergeCell ref="IZZ35:JAF35"/>
    <mergeCell ref="JAH35:JAN35"/>
    <mergeCell ref="JAP35:JAV35"/>
    <mergeCell ref="JAX35:JBD35"/>
    <mergeCell ref="JKL35:JKR35"/>
    <mergeCell ref="JKT35:JKZ35"/>
    <mergeCell ref="JLB35:JLH35"/>
    <mergeCell ref="JLJ35:JLP35"/>
    <mergeCell ref="JLR35:JLX35"/>
    <mergeCell ref="JIX35:JJD35"/>
    <mergeCell ref="JJF35:JJL35"/>
    <mergeCell ref="JJN35:JJT35"/>
    <mergeCell ref="JJV35:JKB35"/>
    <mergeCell ref="JKD35:JKJ35"/>
    <mergeCell ref="JHJ35:JHP35"/>
    <mergeCell ref="JHR35:JHX35"/>
    <mergeCell ref="JHZ35:JIF35"/>
    <mergeCell ref="JIH35:JIN35"/>
    <mergeCell ref="JIP35:JIV35"/>
    <mergeCell ref="JFV35:JGB35"/>
    <mergeCell ref="JGD35:JGJ35"/>
    <mergeCell ref="JGL35:JGR35"/>
    <mergeCell ref="JGT35:JGZ35"/>
    <mergeCell ref="JHB35:JHH35"/>
    <mergeCell ref="JQP35:JQV35"/>
    <mergeCell ref="JQX35:JRD35"/>
    <mergeCell ref="JRF35:JRL35"/>
    <mergeCell ref="JRN35:JRT35"/>
    <mergeCell ref="JRV35:JSB35"/>
    <mergeCell ref="JPB35:JPH35"/>
    <mergeCell ref="JPJ35:JPP35"/>
    <mergeCell ref="JPR35:JPX35"/>
    <mergeCell ref="JPZ35:JQF35"/>
    <mergeCell ref="JQH35:JQN35"/>
    <mergeCell ref="JNN35:JNT35"/>
    <mergeCell ref="JNV35:JOB35"/>
    <mergeCell ref="JOD35:JOJ35"/>
    <mergeCell ref="JOL35:JOR35"/>
    <mergeCell ref="JOT35:JOZ35"/>
    <mergeCell ref="JLZ35:JMF35"/>
    <mergeCell ref="JMH35:JMN35"/>
    <mergeCell ref="JMP35:JMV35"/>
    <mergeCell ref="JMX35:JND35"/>
    <mergeCell ref="JNF35:JNL35"/>
    <mergeCell ref="JWT35:JWZ35"/>
    <mergeCell ref="JXB35:JXH35"/>
    <mergeCell ref="JXJ35:JXP35"/>
    <mergeCell ref="JXR35:JXX35"/>
    <mergeCell ref="JXZ35:JYF35"/>
    <mergeCell ref="JVF35:JVL35"/>
    <mergeCell ref="JVN35:JVT35"/>
    <mergeCell ref="JVV35:JWB35"/>
    <mergeCell ref="JWD35:JWJ35"/>
    <mergeCell ref="JWL35:JWR35"/>
    <mergeCell ref="JTR35:JTX35"/>
    <mergeCell ref="JTZ35:JUF35"/>
    <mergeCell ref="JUH35:JUN35"/>
    <mergeCell ref="JUP35:JUV35"/>
    <mergeCell ref="JUX35:JVD35"/>
    <mergeCell ref="JSD35:JSJ35"/>
    <mergeCell ref="JSL35:JSR35"/>
    <mergeCell ref="JST35:JSZ35"/>
    <mergeCell ref="JTB35:JTH35"/>
    <mergeCell ref="JTJ35:JTP35"/>
    <mergeCell ref="KCX35:KDD35"/>
    <mergeCell ref="KDF35:KDL35"/>
    <mergeCell ref="KDN35:KDT35"/>
    <mergeCell ref="KDV35:KEB35"/>
    <mergeCell ref="KED35:KEJ35"/>
    <mergeCell ref="KBJ35:KBP35"/>
    <mergeCell ref="KBR35:KBX35"/>
    <mergeCell ref="KBZ35:KCF35"/>
    <mergeCell ref="KCH35:KCN35"/>
    <mergeCell ref="KCP35:KCV35"/>
    <mergeCell ref="JZV35:KAB35"/>
    <mergeCell ref="KAD35:KAJ35"/>
    <mergeCell ref="KAL35:KAR35"/>
    <mergeCell ref="KAT35:KAZ35"/>
    <mergeCell ref="KBB35:KBH35"/>
    <mergeCell ref="JYH35:JYN35"/>
    <mergeCell ref="JYP35:JYV35"/>
    <mergeCell ref="JYX35:JZD35"/>
    <mergeCell ref="JZF35:JZL35"/>
    <mergeCell ref="JZN35:JZT35"/>
    <mergeCell ref="KJB35:KJH35"/>
    <mergeCell ref="KJJ35:KJP35"/>
    <mergeCell ref="KJR35:KJX35"/>
    <mergeCell ref="KJZ35:KKF35"/>
    <mergeCell ref="KKH35:KKN35"/>
    <mergeCell ref="KHN35:KHT35"/>
    <mergeCell ref="KHV35:KIB35"/>
    <mergeCell ref="KID35:KIJ35"/>
    <mergeCell ref="KIL35:KIR35"/>
    <mergeCell ref="KIT35:KIZ35"/>
    <mergeCell ref="KFZ35:KGF35"/>
    <mergeCell ref="KGH35:KGN35"/>
    <mergeCell ref="KGP35:KGV35"/>
    <mergeCell ref="KGX35:KHD35"/>
    <mergeCell ref="KHF35:KHL35"/>
    <mergeCell ref="KEL35:KER35"/>
    <mergeCell ref="KET35:KEZ35"/>
    <mergeCell ref="KFB35:KFH35"/>
    <mergeCell ref="KFJ35:KFP35"/>
    <mergeCell ref="KFR35:KFX35"/>
    <mergeCell ref="KPF35:KPL35"/>
    <mergeCell ref="KPN35:KPT35"/>
    <mergeCell ref="KPV35:KQB35"/>
    <mergeCell ref="KQD35:KQJ35"/>
    <mergeCell ref="KQL35:KQR35"/>
    <mergeCell ref="KNR35:KNX35"/>
    <mergeCell ref="KNZ35:KOF35"/>
    <mergeCell ref="KOH35:KON35"/>
    <mergeCell ref="KOP35:KOV35"/>
    <mergeCell ref="KOX35:KPD35"/>
    <mergeCell ref="KMD35:KMJ35"/>
    <mergeCell ref="KML35:KMR35"/>
    <mergeCell ref="KMT35:KMZ35"/>
    <mergeCell ref="KNB35:KNH35"/>
    <mergeCell ref="KNJ35:KNP35"/>
    <mergeCell ref="KKP35:KKV35"/>
    <mergeCell ref="KKX35:KLD35"/>
    <mergeCell ref="KLF35:KLL35"/>
    <mergeCell ref="KLN35:KLT35"/>
    <mergeCell ref="KLV35:KMB35"/>
    <mergeCell ref="KVJ35:KVP35"/>
    <mergeCell ref="KVR35:KVX35"/>
    <mergeCell ref="KVZ35:KWF35"/>
    <mergeCell ref="KWH35:KWN35"/>
    <mergeCell ref="KWP35:KWV35"/>
    <mergeCell ref="KTV35:KUB35"/>
    <mergeCell ref="KUD35:KUJ35"/>
    <mergeCell ref="KUL35:KUR35"/>
    <mergeCell ref="KUT35:KUZ35"/>
    <mergeCell ref="KVB35:KVH35"/>
    <mergeCell ref="KSH35:KSN35"/>
    <mergeCell ref="KSP35:KSV35"/>
    <mergeCell ref="KSX35:KTD35"/>
    <mergeCell ref="KTF35:KTL35"/>
    <mergeCell ref="KTN35:KTT35"/>
    <mergeCell ref="KQT35:KQZ35"/>
    <mergeCell ref="KRB35:KRH35"/>
    <mergeCell ref="KRJ35:KRP35"/>
    <mergeCell ref="KRR35:KRX35"/>
    <mergeCell ref="KRZ35:KSF35"/>
    <mergeCell ref="LBN35:LBT35"/>
    <mergeCell ref="LBV35:LCB35"/>
    <mergeCell ref="LCD35:LCJ35"/>
    <mergeCell ref="LCL35:LCR35"/>
    <mergeCell ref="LCT35:LCZ35"/>
    <mergeCell ref="KZZ35:LAF35"/>
    <mergeCell ref="LAH35:LAN35"/>
    <mergeCell ref="LAP35:LAV35"/>
    <mergeCell ref="LAX35:LBD35"/>
    <mergeCell ref="LBF35:LBL35"/>
    <mergeCell ref="KYL35:KYR35"/>
    <mergeCell ref="KYT35:KYZ35"/>
    <mergeCell ref="KZB35:KZH35"/>
    <mergeCell ref="KZJ35:KZP35"/>
    <mergeCell ref="KZR35:KZX35"/>
    <mergeCell ref="KWX35:KXD35"/>
    <mergeCell ref="KXF35:KXL35"/>
    <mergeCell ref="KXN35:KXT35"/>
    <mergeCell ref="KXV35:KYB35"/>
    <mergeCell ref="KYD35:KYJ35"/>
    <mergeCell ref="LHR35:LHX35"/>
    <mergeCell ref="LHZ35:LIF35"/>
    <mergeCell ref="LIH35:LIN35"/>
    <mergeCell ref="LIP35:LIV35"/>
    <mergeCell ref="LIX35:LJD35"/>
    <mergeCell ref="LGD35:LGJ35"/>
    <mergeCell ref="LGL35:LGR35"/>
    <mergeCell ref="LGT35:LGZ35"/>
    <mergeCell ref="LHB35:LHH35"/>
    <mergeCell ref="LHJ35:LHP35"/>
    <mergeCell ref="LEP35:LEV35"/>
    <mergeCell ref="LEX35:LFD35"/>
    <mergeCell ref="LFF35:LFL35"/>
    <mergeCell ref="LFN35:LFT35"/>
    <mergeCell ref="LFV35:LGB35"/>
    <mergeCell ref="LDB35:LDH35"/>
    <mergeCell ref="LDJ35:LDP35"/>
    <mergeCell ref="LDR35:LDX35"/>
    <mergeCell ref="LDZ35:LEF35"/>
    <mergeCell ref="LEH35:LEN35"/>
    <mergeCell ref="LNV35:LOB35"/>
    <mergeCell ref="LOD35:LOJ35"/>
    <mergeCell ref="LOL35:LOR35"/>
    <mergeCell ref="LOT35:LOZ35"/>
    <mergeCell ref="LPB35:LPH35"/>
    <mergeCell ref="LMH35:LMN35"/>
    <mergeCell ref="LMP35:LMV35"/>
    <mergeCell ref="LMX35:LND35"/>
    <mergeCell ref="LNF35:LNL35"/>
    <mergeCell ref="LNN35:LNT35"/>
    <mergeCell ref="LKT35:LKZ35"/>
    <mergeCell ref="LLB35:LLH35"/>
    <mergeCell ref="LLJ35:LLP35"/>
    <mergeCell ref="LLR35:LLX35"/>
    <mergeCell ref="LLZ35:LMF35"/>
    <mergeCell ref="LJF35:LJL35"/>
    <mergeCell ref="LJN35:LJT35"/>
    <mergeCell ref="LJV35:LKB35"/>
    <mergeCell ref="LKD35:LKJ35"/>
    <mergeCell ref="LKL35:LKR35"/>
    <mergeCell ref="LTZ35:LUF35"/>
    <mergeCell ref="LUH35:LUN35"/>
    <mergeCell ref="LUP35:LUV35"/>
    <mergeCell ref="LUX35:LVD35"/>
    <mergeCell ref="LVF35:LVL35"/>
    <mergeCell ref="LSL35:LSR35"/>
    <mergeCell ref="LST35:LSZ35"/>
    <mergeCell ref="LTB35:LTH35"/>
    <mergeCell ref="LTJ35:LTP35"/>
    <mergeCell ref="LTR35:LTX35"/>
    <mergeCell ref="LQX35:LRD35"/>
    <mergeCell ref="LRF35:LRL35"/>
    <mergeCell ref="LRN35:LRT35"/>
    <mergeCell ref="LRV35:LSB35"/>
    <mergeCell ref="LSD35:LSJ35"/>
    <mergeCell ref="LPJ35:LPP35"/>
    <mergeCell ref="LPR35:LPX35"/>
    <mergeCell ref="LPZ35:LQF35"/>
    <mergeCell ref="LQH35:LQN35"/>
    <mergeCell ref="LQP35:LQV35"/>
    <mergeCell ref="MAD35:MAJ35"/>
    <mergeCell ref="MAL35:MAR35"/>
    <mergeCell ref="MAT35:MAZ35"/>
    <mergeCell ref="MBB35:MBH35"/>
    <mergeCell ref="MBJ35:MBP35"/>
    <mergeCell ref="LYP35:LYV35"/>
    <mergeCell ref="LYX35:LZD35"/>
    <mergeCell ref="LZF35:LZL35"/>
    <mergeCell ref="LZN35:LZT35"/>
    <mergeCell ref="LZV35:MAB35"/>
    <mergeCell ref="LXB35:LXH35"/>
    <mergeCell ref="LXJ35:LXP35"/>
    <mergeCell ref="LXR35:LXX35"/>
    <mergeCell ref="LXZ35:LYF35"/>
    <mergeCell ref="LYH35:LYN35"/>
    <mergeCell ref="LVN35:LVT35"/>
    <mergeCell ref="LVV35:LWB35"/>
    <mergeCell ref="LWD35:LWJ35"/>
    <mergeCell ref="LWL35:LWR35"/>
    <mergeCell ref="LWT35:LWZ35"/>
    <mergeCell ref="MGH35:MGN35"/>
    <mergeCell ref="MGP35:MGV35"/>
    <mergeCell ref="MGX35:MHD35"/>
    <mergeCell ref="MHF35:MHL35"/>
    <mergeCell ref="MHN35:MHT35"/>
    <mergeCell ref="MET35:MEZ35"/>
    <mergeCell ref="MFB35:MFH35"/>
    <mergeCell ref="MFJ35:MFP35"/>
    <mergeCell ref="MFR35:MFX35"/>
    <mergeCell ref="MFZ35:MGF35"/>
    <mergeCell ref="MDF35:MDL35"/>
    <mergeCell ref="MDN35:MDT35"/>
    <mergeCell ref="MDV35:MEB35"/>
    <mergeCell ref="MED35:MEJ35"/>
    <mergeCell ref="MEL35:MER35"/>
    <mergeCell ref="MBR35:MBX35"/>
    <mergeCell ref="MBZ35:MCF35"/>
    <mergeCell ref="MCH35:MCN35"/>
    <mergeCell ref="MCP35:MCV35"/>
    <mergeCell ref="MCX35:MDD35"/>
    <mergeCell ref="MML35:MMR35"/>
    <mergeCell ref="MMT35:MMZ35"/>
    <mergeCell ref="MNB35:MNH35"/>
    <mergeCell ref="MNJ35:MNP35"/>
    <mergeCell ref="MNR35:MNX35"/>
    <mergeCell ref="MKX35:MLD35"/>
    <mergeCell ref="MLF35:MLL35"/>
    <mergeCell ref="MLN35:MLT35"/>
    <mergeCell ref="MLV35:MMB35"/>
    <mergeCell ref="MMD35:MMJ35"/>
    <mergeCell ref="MJJ35:MJP35"/>
    <mergeCell ref="MJR35:MJX35"/>
    <mergeCell ref="MJZ35:MKF35"/>
    <mergeCell ref="MKH35:MKN35"/>
    <mergeCell ref="MKP35:MKV35"/>
    <mergeCell ref="MHV35:MIB35"/>
    <mergeCell ref="MID35:MIJ35"/>
    <mergeCell ref="MIL35:MIR35"/>
    <mergeCell ref="MIT35:MIZ35"/>
    <mergeCell ref="MJB35:MJH35"/>
    <mergeCell ref="MSP35:MSV35"/>
    <mergeCell ref="MSX35:MTD35"/>
    <mergeCell ref="MTF35:MTL35"/>
    <mergeCell ref="MTN35:MTT35"/>
    <mergeCell ref="MTV35:MUB35"/>
    <mergeCell ref="MRB35:MRH35"/>
    <mergeCell ref="MRJ35:MRP35"/>
    <mergeCell ref="MRR35:MRX35"/>
    <mergeCell ref="MRZ35:MSF35"/>
    <mergeCell ref="MSH35:MSN35"/>
    <mergeCell ref="MPN35:MPT35"/>
    <mergeCell ref="MPV35:MQB35"/>
    <mergeCell ref="MQD35:MQJ35"/>
    <mergeCell ref="MQL35:MQR35"/>
    <mergeCell ref="MQT35:MQZ35"/>
    <mergeCell ref="MNZ35:MOF35"/>
    <mergeCell ref="MOH35:MON35"/>
    <mergeCell ref="MOP35:MOV35"/>
    <mergeCell ref="MOX35:MPD35"/>
    <mergeCell ref="MPF35:MPL35"/>
    <mergeCell ref="MYT35:MYZ35"/>
    <mergeCell ref="MZB35:MZH35"/>
    <mergeCell ref="MZJ35:MZP35"/>
    <mergeCell ref="MZR35:MZX35"/>
    <mergeCell ref="MZZ35:NAF35"/>
    <mergeCell ref="MXF35:MXL35"/>
    <mergeCell ref="MXN35:MXT35"/>
    <mergeCell ref="MXV35:MYB35"/>
    <mergeCell ref="MYD35:MYJ35"/>
    <mergeCell ref="MYL35:MYR35"/>
    <mergeCell ref="MVR35:MVX35"/>
    <mergeCell ref="MVZ35:MWF35"/>
    <mergeCell ref="MWH35:MWN35"/>
    <mergeCell ref="MWP35:MWV35"/>
    <mergeCell ref="MWX35:MXD35"/>
    <mergeCell ref="MUD35:MUJ35"/>
    <mergeCell ref="MUL35:MUR35"/>
    <mergeCell ref="MUT35:MUZ35"/>
    <mergeCell ref="MVB35:MVH35"/>
    <mergeCell ref="MVJ35:MVP35"/>
    <mergeCell ref="NEX35:NFD35"/>
    <mergeCell ref="NFF35:NFL35"/>
    <mergeCell ref="NFN35:NFT35"/>
    <mergeCell ref="NFV35:NGB35"/>
    <mergeCell ref="NGD35:NGJ35"/>
    <mergeCell ref="NDJ35:NDP35"/>
    <mergeCell ref="NDR35:NDX35"/>
    <mergeCell ref="NDZ35:NEF35"/>
    <mergeCell ref="NEH35:NEN35"/>
    <mergeCell ref="NEP35:NEV35"/>
    <mergeCell ref="NBV35:NCB35"/>
    <mergeCell ref="NCD35:NCJ35"/>
    <mergeCell ref="NCL35:NCR35"/>
    <mergeCell ref="NCT35:NCZ35"/>
    <mergeCell ref="NDB35:NDH35"/>
    <mergeCell ref="NAH35:NAN35"/>
    <mergeCell ref="NAP35:NAV35"/>
    <mergeCell ref="NAX35:NBD35"/>
    <mergeCell ref="NBF35:NBL35"/>
    <mergeCell ref="NBN35:NBT35"/>
    <mergeCell ref="NLB35:NLH35"/>
    <mergeCell ref="NLJ35:NLP35"/>
    <mergeCell ref="NLR35:NLX35"/>
    <mergeCell ref="NLZ35:NMF35"/>
    <mergeCell ref="NMH35:NMN35"/>
    <mergeCell ref="NJN35:NJT35"/>
    <mergeCell ref="NJV35:NKB35"/>
    <mergeCell ref="NKD35:NKJ35"/>
    <mergeCell ref="NKL35:NKR35"/>
    <mergeCell ref="NKT35:NKZ35"/>
    <mergeCell ref="NHZ35:NIF35"/>
    <mergeCell ref="NIH35:NIN35"/>
    <mergeCell ref="NIP35:NIV35"/>
    <mergeCell ref="NIX35:NJD35"/>
    <mergeCell ref="NJF35:NJL35"/>
    <mergeCell ref="NGL35:NGR35"/>
    <mergeCell ref="NGT35:NGZ35"/>
    <mergeCell ref="NHB35:NHH35"/>
    <mergeCell ref="NHJ35:NHP35"/>
    <mergeCell ref="NHR35:NHX35"/>
    <mergeCell ref="NRF35:NRL35"/>
    <mergeCell ref="NRN35:NRT35"/>
    <mergeCell ref="NRV35:NSB35"/>
    <mergeCell ref="NSD35:NSJ35"/>
    <mergeCell ref="NSL35:NSR35"/>
    <mergeCell ref="NPR35:NPX35"/>
    <mergeCell ref="NPZ35:NQF35"/>
    <mergeCell ref="NQH35:NQN35"/>
    <mergeCell ref="NQP35:NQV35"/>
    <mergeCell ref="NQX35:NRD35"/>
    <mergeCell ref="NOD35:NOJ35"/>
    <mergeCell ref="NOL35:NOR35"/>
    <mergeCell ref="NOT35:NOZ35"/>
    <mergeCell ref="NPB35:NPH35"/>
    <mergeCell ref="NPJ35:NPP35"/>
    <mergeCell ref="NMP35:NMV35"/>
    <mergeCell ref="NMX35:NND35"/>
    <mergeCell ref="NNF35:NNL35"/>
    <mergeCell ref="NNN35:NNT35"/>
    <mergeCell ref="NNV35:NOB35"/>
    <mergeCell ref="NXJ35:NXP35"/>
    <mergeCell ref="NXR35:NXX35"/>
    <mergeCell ref="NXZ35:NYF35"/>
    <mergeCell ref="NYH35:NYN35"/>
    <mergeCell ref="NYP35:NYV35"/>
    <mergeCell ref="NVV35:NWB35"/>
    <mergeCell ref="NWD35:NWJ35"/>
    <mergeCell ref="NWL35:NWR35"/>
    <mergeCell ref="NWT35:NWZ35"/>
    <mergeCell ref="NXB35:NXH35"/>
    <mergeCell ref="NUH35:NUN35"/>
    <mergeCell ref="NUP35:NUV35"/>
    <mergeCell ref="NUX35:NVD35"/>
    <mergeCell ref="NVF35:NVL35"/>
    <mergeCell ref="NVN35:NVT35"/>
    <mergeCell ref="NST35:NSZ35"/>
    <mergeCell ref="NTB35:NTH35"/>
    <mergeCell ref="NTJ35:NTP35"/>
    <mergeCell ref="NTR35:NTX35"/>
    <mergeCell ref="NTZ35:NUF35"/>
    <mergeCell ref="ODN35:ODT35"/>
    <mergeCell ref="ODV35:OEB35"/>
    <mergeCell ref="OED35:OEJ35"/>
    <mergeCell ref="OEL35:OER35"/>
    <mergeCell ref="OET35:OEZ35"/>
    <mergeCell ref="OBZ35:OCF35"/>
    <mergeCell ref="OCH35:OCN35"/>
    <mergeCell ref="OCP35:OCV35"/>
    <mergeCell ref="OCX35:ODD35"/>
    <mergeCell ref="ODF35:ODL35"/>
    <mergeCell ref="OAL35:OAR35"/>
    <mergeCell ref="OAT35:OAZ35"/>
    <mergeCell ref="OBB35:OBH35"/>
    <mergeCell ref="OBJ35:OBP35"/>
    <mergeCell ref="OBR35:OBX35"/>
    <mergeCell ref="NYX35:NZD35"/>
    <mergeCell ref="NZF35:NZL35"/>
    <mergeCell ref="NZN35:NZT35"/>
    <mergeCell ref="NZV35:OAB35"/>
    <mergeCell ref="OAD35:OAJ35"/>
    <mergeCell ref="OJR35:OJX35"/>
    <mergeCell ref="OJZ35:OKF35"/>
    <mergeCell ref="OKH35:OKN35"/>
    <mergeCell ref="OKP35:OKV35"/>
    <mergeCell ref="OKX35:OLD35"/>
    <mergeCell ref="OID35:OIJ35"/>
    <mergeCell ref="OIL35:OIR35"/>
    <mergeCell ref="OIT35:OIZ35"/>
    <mergeCell ref="OJB35:OJH35"/>
    <mergeCell ref="OJJ35:OJP35"/>
    <mergeCell ref="OGP35:OGV35"/>
    <mergeCell ref="OGX35:OHD35"/>
    <mergeCell ref="OHF35:OHL35"/>
    <mergeCell ref="OHN35:OHT35"/>
    <mergeCell ref="OHV35:OIB35"/>
    <mergeCell ref="OFB35:OFH35"/>
    <mergeCell ref="OFJ35:OFP35"/>
    <mergeCell ref="OFR35:OFX35"/>
    <mergeCell ref="OFZ35:OGF35"/>
    <mergeCell ref="OGH35:OGN35"/>
    <mergeCell ref="OPV35:OQB35"/>
    <mergeCell ref="OQD35:OQJ35"/>
    <mergeCell ref="OQL35:OQR35"/>
    <mergeCell ref="OQT35:OQZ35"/>
    <mergeCell ref="ORB35:ORH35"/>
    <mergeCell ref="OOH35:OON35"/>
    <mergeCell ref="OOP35:OOV35"/>
    <mergeCell ref="OOX35:OPD35"/>
    <mergeCell ref="OPF35:OPL35"/>
    <mergeCell ref="OPN35:OPT35"/>
    <mergeCell ref="OMT35:OMZ35"/>
    <mergeCell ref="ONB35:ONH35"/>
    <mergeCell ref="ONJ35:ONP35"/>
    <mergeCell ref="ONR35:ONX35"/>
    <mergeCell ref="ONZ35:OOF35"/>
    <mergeCell ref="OLF35:OLL35"/>
    <mergeCell ref="OLN35:OLT35"/>
    <mergeCell ref="OLV35:OMB35"/>
    <mergeCell ref="OMD35:OMJ35"/>
    <mergeCell ref="OML35:OMR35"/>
    <mergeCell ref="OVZ35:OWF35"/>
    <mergeCell ref="OWH35:OWN35"/>
    <mergeCell ref="OWP35:OWV35"/>
    <mergeCell ref="OWX35:OXD35"/>
    <mergeCell ref="OXF35:OXL35"/>
    <mergeCell ref="OUL35:OUR35"/>
    <mergeCell ref="OUT35:OUZ35"/>
    <mergeCell ref="OVB35:OVH35"/>
    <mergeCell ref="OVJ35:OVP35"/>
    <mergeCell ref="OVR35:OVX35"/>
    <mergeCell ref="OSX35:OTD35"/>
    <mergeCell ref="OTF35:OTL35"/>
    <mergeCell ref="OTN35:OTT35"/>
    <mergeCell ref="OTV35:OUB35"/>
    <mergeCell ref="OUD35:OUJ35"/>
    <mergeCell ref="ORJ35:ORP35"/>
    <mergeCell ref="ORR35:ORX35"/>
    <mergeCell ref="ORZ35:OSF35"/>
    <mergeCell ref="OSH35:OSN35"/>
    <mergeCell ref="OSP35:OSV35"/>
    <mergeCell ref="PCD35:PCJ35"/>
    <mergeCell ref="PCL35:PCR35"/>
    <mergeCell ref="PCT35:PCZ35"/>
    <mergeCell ref="PDB35:PDH35"/>
    <mergeCell ref="PDJ35:PDP35"/>
    <mergeCell ref="PAP35:PAV35"/>
    <mergeCell ref="PAX35:PBD35"/>
    <mergeCell ref="PBF35:PBL35"/>
    <mergeCell ref="PBN35:PBT35"/>
    <mergeCell ref="PBV35:PCB35"/>
    <mergeCell ref="OZB35:OZH35"/>
    <mergeCell ref="OZJ35:OZP35"/>
    <mergeCell ref="OZR35:OZX35"/>
    <mergeCell ref="OZZ35:PAF35"/>
    <mergeCell ref="PAH35:PAN35"/>
    <mergeCell ref="OXN35:OXT35"/>
    <mergeCell ref="OXV35:OYB35"/>
    <mergeCell ref="OYD35:OYJ35"/>
    <mergeCell ref="OYL35:OYR35"/>
    <mergeCell ref="OYT35:OYZ35"/>
    <mergeCell ref="PIH35:PIN35"/>
    <mergeCell ref="PIP35:PIV35"/>
    <mergeCell ref="PIX35:PJD35"/>
    <mergeCell ref="PJF35:PJL35"/>
    <mergeCell ref="PJN35:PJT35"/>
    <mergeCell ref="PGT35:PGZ35"/>
    <mergeCell ref="PHB35:PHH35"/>
    <mergeCell ref="PHJ35:PHP35"/>
    <mergeCell ref="PHR35:PHX35"/>
    <mergeCell ref="PHZ35:PIF35"/>
    <mergeCell ref="PFF35:PFL35"/>
    <mergeCell ref="PFN35:PFT35"/>
    <mergeCell ref="PFV35:PGB35"/>
    <mergeCell ref="PGD35:PGJ35"/>
    <mergeCell ref="PGL35:PGR35"/>
    <mergeCell ref="PDR35:PDX35"/>
    <mergeCell ref="PDZ35:PEF35"/>
    <mergeCell ref="PEH35:PEN35"/>
    <mergeCell ref="PEP35:PEV35"/>
    <mergeCell ref="PEX35:PFD35"/>
    <mergeCell ref="POL35:POR35"/>
    <mergeCell ref="POT35:POZ35"/>
    <mergeCell ref="PPB35:PPH35"/>
    <mergeCell ref="PPJ35:PPP35"/>
    <mergeCell ref="PPR35:PPX35"/>
    <mergeCell ref="PMX35:PND35"/>
    <mergeCell ref="PNF35:PNL35"/>
    <mergeCell ref="PNN35:PNT35"/>
    <mergeCell ref="PNV35:POB35"/>
    <mergeCell ref="POD35:POJ35"/>
    <mergeCell ref="PLJ35:PLP35"/>
    <mergeCell ref="PLR35:PLX35"/>
    <mergeCell ref="PLZ35:PMF35"/>
    <mergeCell ref="PMH35:PMN35"/>
    <mergeCell ref="PMP35:PMV35"/>
    <mergeCell ref="PJV35:PKB35"/>
    <mergeCell ref="PKD35:PKJ35"/>
    <mergeCell ref="PKL35:PKR35"/>
    <mergeCell ref="PKT35:PKZ35"/>
    <mergeCell ref="PLB35:PLH35"/>
    <mergeCell ref="PUP35:PUV35"/>
    <mergeCell ref="PUX35:PVD35"/>
    <mergeCell ref="PVF35:PVL35"/>
    <mergeCell ref="PVN35:PVT35"/>
    <mergeCell ref="PVV35:PWB35"/>
    <mergeCell ref="PTB35:PTH35"/>
    <mergeCell ref="PTJ35:PTP35"/>
    <mergeCell ref="PTR35:PTX35"/>
    <mergeCell ref="PTZ35:PUF35"/>
    <mergeCell ref="PUH35:PUN35"/>
    <mergeCell ref="PRN35:PRT35"/>
    <mergeCell ref="PRV35:PSB35"/>
    <mergeCell ref="PSD35:PSJ35"/>
    <mergeCell ref="PSL35:PSR35"/>
    <mergeCell ref="PST35:PSZ35"/>
    <mergeCell ref="PPZ35:PQF35"/>
    <mergeCell ref="PQH35:PQN35"/>
    <mergeCell ref="PQP35:PQV35"/>
    <mergeCell ref="PQX35:PRD35"/>
    <mergeCell ref="PRF35:PRL35"/>
    <mergeCell ref="QAT35:QAZ35"/>
    <mergeCell ref="QBB35:QBH35"/>
    <mergeCell ref="QBJ35:QBP35"/>
    <mergeCell ref="QBR35:QBX35"/>
    <mergeCell ref="QBZ35:QCF35"/>
    <mergeCell ref="PZF35:PZL35"/>
    <mergeCell ref="PZN35:PZT35"/>
    <mergeCell ref="PZV35:QAB35"/>
    <mergeCell ref="QAD35:QAJ35"/>
    <mergeCell ref="QAL35:QAR35"/>
    <mergeCell ref="PXR35:PXX35"/>
    <mergeCell ref="PXZ35:PYF35"/>
    <mergeCell ref="PYH35:PYN35"/>
    <mergeCell ref="PYP35:PYV35"/>
    <mergeCell ref="PYX35:PZD35"/>
    <mergeCell ref="PWD35:PWJ35"/>
    <mergeCell ref="PWL35:PWR35"/>
    <mergeCell ref="PWT35:PWZ35"/>
    <mergeCell ref="PXB35:PXH35"/>
    <mergeCell ref="PXJ35:PXP35"/>
    <mergeCell ref="QGX35:QHD35"/>
    <mergeCell ref="QHF35:QHL35"/>
    <mergeCell ref="QHN35:QHT35"/>
    <mergeCell ref="QHV35:QIB35"/>
    <mergeCell ref="QID35:QIJ35"/>
    <mergeCell ref="QFJ35:QFP35"/>
    <mergeCell ref="QFR35:QFX35"/>
    <mergeCell ref="QFZ35:QGF35"/>
    <mergeCell ref="QGH35:QGN35"/>
    <mergeCell ref="QGP35:QGV35"/>
    <mergeCell ref="QDV35:QEB35"/>
    <mergeCell ref="QED35:QEJ35"/>
    <mergeCell ref="QEL35:QER35"/>
    <mergeCell ref="QET35:QEZ35"/>
    <mergeCell ref="QFB35:QFH35"/>
    <mergeCell ref="QCH35:QCN35"/>
    <mergeCell ref="QCP35:QCV35"/>
    <mergeCell ref="QCX35:QDD35"/>
    <mergeCell ref="QDF35:QDL35"/>
    <mergeCell ref="QDN35:QDT35"/>
    <mergeCell ref="QNB35:QNH35"/>
    <mergeCell ref="QNJ35:QNP35"/>
    <mergeCell ref="QNR35:QNX35"/>
    <mergeCell ref="QNZ35:QOF35"/>
    <mergeCell ref="QOH35:QON35"/>
    <mergeCell ref="QLN35:QLT35"/>
    <mergeCell ref="QLV35:QMB35"/>
    <mergeCell ref="QMD35:QMJ35"/>
    <mergeCell ref="QML35:QMR35"/>
    <mergeCell ref="QMT35:QMZ35"/>
    <mergeCell ref="QJZ35:QKF35"/>
    <mergeCell ref="QKH35:QKN35"/>
    <mergeCell ref="QKP35:QKV35"/>
    <mergeCell ref="QKX35:QLD35"/>
    <mergeCell ref="QLF35:QLL35"/>
    <mergeCell ref="QIL35:QIR35"/>
    <mergeCell ref="QIT35:QIZ35"/>
    <mergeCell ref="QJB35:QJH35"/>
    <mergeCell ref="QJJ35:QJP35"/>
    <mergeCell ref="QJR35:QJX35"/>
    <mergeCell ref="QTF35:QTL35"/>
    <mergeCell ref="QTN35:QTT35"/>
    <mergeCell ref="QTV35:QUB35"/>
    <mergeCell ref="QUD35:QUJ35"/>
    <mergeCell ref="QUL35:QUR35"/>
    <mergeCell ref="QRR35:QRX35"/>
    <mergeCell ref="QRZ35:QSF35"/>
    <mergeCell ref="QSH35:QSN35"/>
    <mergeCell ref="QSP35:QSV35"/>
    <mergeCell ref="QSX35:QTD35"/>
    <mergeCell ref="QQD35:QQJ35"/>
    <mergeCell ref="QQL35:QQR35"/>
    <mergeCell ref="QQT35:QQZ35"/>
    <mergeCell ref="QRB35:QRH35"/>
    <mergeCell ref="QRJ35:QRP35"/>
    <mergeCell ref="QOP35:QOV35"/>
    <mergeCell ref="QOX35:QPD35"/>
    <mergeCell ref="QPF35:QPL35"/>
    <mergeCell ref="QPN35:QPT35"/>
    <mergeCell ref="QPV35:QQB35"/>
    <mergeCell ref="QZJ35:QZP35"/>
    <mergeCell ref="QZR35:QZX35"/>
    <mergeCell ref="QZZ35:RAF35"/>
    <mergeCell ref="RAH35:RAN35"/>
    <mergeCell ref="RAP35:RAV35"/>
    <mergeCell ref="QXV35:QYB35"/>
    <mergeCell ref="QYD35:QYJ35"/>
    <mergeCell ref="QYL35:QYR35"/>
    <mergeCell ref="QYT35:QYZ35"/>
    <mergeCell ref="QZB35:QZH35"/>
    <mergeCell ref="QWH35:QWN35"/>
    <mergeCell ref="QWP35:QWV35"/>
    <mergeCell ref="QWX35:QXD35"/>
    <mergeCell ref="QXF35:QXL35"/>
    <mergeCell ref="QXN35:QXT35"/>
    <mergeCell ref="QUT35:QUZ35"/>
    <mergeCell ref="QVB35:QVH35"/>
    <mergeCell ref="QVJ35:QVP35"/>
    <mergeCell ref="QVR35:QVX35"/>
    <mergeCell ref="QVZ35:QWF35"/>
    <mergeCell ref="RFN35:RFT35"/>
    <mergeCell ref="RFV35:RGB35"/>
    <mergeCell ref="RGD35:RGJ35"/>
    <mergeCell ref="RGL35:RGR35"/>
    <mergeCell ref="RGT35:RGZ35"/>
    <mergeCell ref="RDZ35:REF35"/>
    <mergeCell ref="REH35:REN35"/>
    <mergeCell ref="REP35:REV35"/>
    <mergeCell ref="REX35:RFD35"/>
    <mergeCell ref="RFF35:RFL35"/>
    <mergeCell ref="RCL35:RCR35"/>
    <mergeCell ref="RCT35:RCZ35"/>
    <mergeCell ref="RDB35:RDH35"/>
    <mergeCell ref="RDJ35:RDP35"/>
    <mergeCell ref="RDR35:RDX35"/>
    <mergeCell ref="RAX35:RBD35"/>
    <mergeCell ref="RBF35:RBL35"/>
    <mergeCell ref="RBN35:RBT35"/>
    <mergeCell ref="RBV35:RCB35"/>
    <mergeCell ref="RCD35:RCJ35"/>
    <mergeCell ref="RLR35:RLX35"/>
    <mergeCell ref="RLZ35:RMF35"/>
    <mergeCell ref="RMH35:RMN35"/>
    <mergeCell ref="RMP35:RMV35"/>
    <mergeCell ref="RMX35:RND35"/>
    <mergeCell ref="RKD35:RKJ35"/>
    <mergeCell ref="RKL35:RKR35"/>
    <mergeCell ref="RKT35:RKZ35"/>
    <mergeCell ref="RLB35:RLH35"/>
    <mergeCell ref="RLJ35:RLP35"/>
    <mergeCell ref="RIP35:RIV35"/>
    <mergeCell ref="RIX35:RJD35"/>
    <mergeCell ref="RJF35:RJL35"/>
    <mergeCell ref="RJN35:RJT35"/>
    <mergeCell ref="RJV35:RKB35"/>
    <mergeCell ref="RHB35:RHH35"/>
    <mergeCell ref="RHJ35:RHP35"/>
    <mergeCell ref="RHR35:RHX35"/>
    <mergeCell ref="RHZ35:RIF35"/>
    <mergeCell ref="RIH35:RIN35"/>
    <mergeCell ref="RRV35:RSB35"/>
    <mergeCell ref="RSD35:RSJ35"/>
    <mergeCell ref="RSL35:RSR35"/>
    <mergeCell ref="RST35:RSZ35"/>
    <mergeCell ref="RTB35:RTH35"/>
    <mergeCell ref="RQH35:RQN35"/>
    <mergeCell ref="RQP35:RQV35"/>
    <mergeCell ref="RQX35:RRD35"/>
    <mergeCell ref="RRF35:RRL35"/>
    <mergeCell ref="RRN35:RRT35"/>
    <mergeCell ref="ROT35:ROZ35"/>
    <mergeCell ref="RPB35:RPH35"/>
    <mergeCell ref="RPJ35:RPP35"/>
    <mergeCell ref="RPR35:RPX35"/>
    <mergeCell ref="RPZ35:RQF35"/>
    <mergeCell ref="RNF35:RNL35"/>
    <mergeCell ref="RNN35:RNT35"/>
    <mergeCell ref="RNV35:ROB35"/>
    <mergeCell ref="ROD35:ROJ35"/>
    <mergeCell ref="ROL35:ROR35"/>
    <mergeCell ref="RXZ35:RYF35"/>
    <mergeCell ref="RYH35:RYN35"/>
    <mergeCell ref="RYP35:RYV35"/>
    <mergeCell ref="RYX35:RZD35"/>
    <mergeCell ref="RZF35:RZL35"/>
    <mergeCell ref="RWL35:RWR35"/>
    <mergeCell ref="RWT35:RWZ35"/>
    <mergeCell ref="RXB35:RXH35"/>
    <mergeCell ref="RXJ35:RXP35"/>
    <mergeCell ref="RXR35:RXX35"/>
    <mergeCell ref="RUX35:RVD35"/>
    <mergeCell ref="RVF35:RVL35"/>
    <mergeCell ref="RVN35:RVT35"/>
    <mergeCell ref="RVV35:RWB35"/>
    <mergeCell ref="RWD35:RWJ35"/>
    <mergeCell ref="RTJ35:RTP35"/>
    <mergeCell ref="RTR35:RTX35"/>
    <mergeCell ref="RTZ35:RUF35"/>
    <mergeCell ref="RUH35:RUN35"/>
    <mergeCell ref="RUP35:RUV35"/>
    <mergeCell ref="SED35:SEJ35"/>
    <mergeCell ref="SEL35:SER35"/>
    <mergeCell ref="SET35:SEZ35"/>
    <mergeCell ref="SFB35:SFH35"/>
    <mergeCell ref="SFJ35:SFP35"/>
    <mergeCell ref="SCP35:SCV35"/>
    <mergeCell ref="SCX35:SDD35"/>
    <mergeCell ref="SDF35:SDL35"/>
    <mergeCell ref="SDN35:SDT35"/>
    <mergeCell ref="SDV35:SEB35"/>
    <mergeCell ref="SBB35:SBH35"/>
    <mergeCell ref="SBJ35:SBP35"/>
    <mergeCell ref="SBR35:SBX35"/>
    <mergeCell ref="SBZ35:SCF35"/>
    <mergeCell ref="SCH35:SCN35"/>
    <mergeCell ref="RZN35:RZT35"/>
    <mergeCell ref="RZV35:SAB35"/>
    <mergeCell ref="SAD35:SAJ35"/>
    <mergeCell ref="SAL35:SAR35"/>
    <mergeCell ref="SAT35:SAZ35"/>
    <mergeCell ref="SKH35:SKN35"/>
    <mergeCell ref="SKP35:SKV35"/>
    <mergeCell ref="SKX35:SLD35"/>
    <mergeCell ref="SLF35:SLL35"/>
    <mergeCell ref="SLN35:SLT35"/>
    <mergeCell ref="SIT35:SIZ35"/>
    <mergeCell ref="SJB35:SJH35"/>
    <mergeCell ref="SJJ35:SJP35"/>
    <mergeCell ref="SJR35:SJX35"/>
    <mergeCell ref="SJZ35:SKF35"/>
    <mergeCell ref="SHF35:SHL35"/>
    <mergeCell ref="SHN35:SHT35"/>
    <mergeCell ref="SHV35:SIB35"/>
    <mergeCell ref="SID35:SIJ35"/>
    <mergeCell ref="SIL35:SIR35"/>
    <mergeCell ref="SFR35:SFX35"/>
    <mergeCell ref="SFZ35:SGF35"/>
    <mergeCell ref="SGH35:SGN35"/>
    <mergeCell ref="SGP35:SGV35"/>
    <mergeCell ref="SGX35:SHD35"/>
    <mergeCell ref="SQL35:SQR35"/>
    <mergeCell ref="SQT35:SQZ35"/>
    <mergeCell ref="SRB35:SRH35"/>
    <mergeCell ref="SRJ35:SRP35"/>
    <mergeCell ref="SRR35:SRX35"/>
    <mergeCell ref="SOX35:SPD35"/>
    <mergeCell ref="SPF35:SPL35"/>
    <mergeCell ref="SPN35:SPT35"/>
    <mergeCell ref="SPV35:SQB35"/>
    <mergeCell ref="SQD35:SQJ35"/>
    <mergeCell ref="SNJ35:SNP35"/>
    <mergeCell ref="SNR35:SNX35"/>
    <mergeCell ref="SNZ35:SOF35"/>
    <mergeCell ref="SOH35:SON35"/>
    <mergeCell ref="SOP35:SOV35"/>
    <mergeCell ref="SLV35:SMB35"/>
    <mergeCell ref="SMD35:SMJ35"/>
    <mergeCell ref="SML35:SMR35"/>
    <mergeCell ref="SMT35:SMZ35"/>
    <mergeCell ref="SNB35:SNH35"/>
    <mergeCell ref="SWP35:SWV35"/>
    <mergeCell ref="SWX35:SXD35"/>
    <mergeCell ref="SXF35:SXL35"/>
    <mergeCell ref="SXN35:SXT35"/>
    <mergeCell ref="SXV35:SYB35"/>
    <mergeCell ref="SVB35:SVH35"/>
    <mergeCell ref="SVJ35:SVP35"/>
    <mergeCell ref="SVR35:SVX35"/>
    <mergeCell ref="SVZ35:SWF35"/>
    <mergeCell ref="SWH35:SWN35"/>
    <mergeCell ref="STN35:STT35"/>
    <mergeCell ref="STV35:SUB35"/>
    <mergeCell ref="SUD35:SUJ35"/>
    <mergeCell ref="SUL35:SUR35"/>
    <mergeCell ref="SUT35:SUZ35"/>
    <mergeCell ref="SRZ35:SSF35"/>
    <mergeCell ref="SSH35:SSN35"/>
    <mergeCell ref="SSP35:SSV35"/>
    <mergeCell ref="SSX35:STD35"/>
    <mergeCell ref="STF35:STL35"/>
    <mergeCell ref="TCT35:TCZ35"/>
    <mergeCell ref="TDB35:TDH35"/>
    <mergeCell ref="TDJ35:TDP35"/>
    <mergeCell ref="TDR35:TDX35"/>
    <mergeCell ref="TDZ35:TEF35"/>
    <mergeCell ref="TBF35:TBL35"/>
    <mergeCell ref="TBN35:TBT35"/>
    <mergeCell ref="TBV35:TCB35"/>
    <mergeCell ref="TCD35:TCJ35"/>
    <mergeCell ref="TCL35:TCR35"/>
    <mergeCell ref="SZR35:SZX35"/>
    <mergeCell ref="SZZ35:TAF35"/>
    <mergeCell ref="TAH35:TAN35"/>
    <mergeCell ref="TAP35:TAV35"/>
    <mergeCell ref="TAX35:TBD35"/>
    <mergeCell ref="SYD35:SYJ35"/>
    <mergeCell ref="SYL35:SYR35"/>
    <mergeCell ref="SYT35:SYZ35"/>
    <mergeCell ref="SZB35:SZH35"/>
    <mergeCell ref="SZJ35:SZP35"/>
    <mergeCell ref="TIX35:TJD35"/>
    <mergeCell ref="TJF35:TJL35"/>
    <mergeCell ref="TJN35:TJT35"/>
    <mergeCell ref="TJV35:TKB35"/>
    <mergeCell ref="TKD35:TKJ35"/>
    <mergeCell ref="THJ35:THP35"/>
    <mergeCell ref="THR35:THX35"/>
    <mergeCell ref="THZ35:TIF35"/>
    <mergeCell ref="TIH35:TIN35"/>
    <mergeCell ref="TIP35:TIV35"/>
    <mergeCell ref="TFV35:TGB35"/>
    <mergeCell ref="TGD35:TGJ35"/>
    <mergeCell ref="TGL35:TGR35"/>
    <mergeCell ref="TGT35:TGZ35"/>
    <mergeCell ref="THB35:THH35"/>
    <mergeCell ref="TEH35:TEN35"/>
    <mergeCell ref="TEP35:TEV35"/>
    <mergeCell ref="TEX35:TFD35"/>
    <mergeCell ref="TFF35:TFL35"/>
    <mergeCell ref="TFN35:TFT35"/>
    <mergeCell ref="TPB35:TPH35"/>
    <mergeCell ref="TPJ35:TPP35"/>
    <mergeCell ref="TPR35:TPX35"/>
    <mergeCell ref="TPZ35:TQF35"/>
    <mergeCell ref="TQH35:TQN35"/>
    <mergeCell ref="TNN35:TNT35"/>
    <mergeCell ref="TNV35:TOB35"/>
    <mergeCell ref="TOD35:TOJ35"/>
    <mergeCell ref="TOL35:TOR35"/>
    <mergeCell ref="TOT35:TOZ35"/>
    <mergeCell ref="TLZ35:TMF35"/>
    <mergeCell ref="TMH35:TMN35"/>
    <mergeCell ref="TMP35:TMV35"/>
    <mergeCell ref="TMX35:TND35"/>
    <mergeCell ref="TNF35:TNL35"/>
    <mergeCell ref="TKL35:TKR35"/>
    <mergeCell ref="TKT35:TKZ35"/>
    <mergeCell ref="TLB35:TLH35"/>
    <mergeCell ref="TLJ35:TLP35"/>
    <mergeCell ref="TLR35:TLX35"/>
    <mergeCell ref="TVF35:TVL35"/>
    <mergeCell ref="TVN35:TVT35"/>
    <mergeCell ref="TVV35:TWB35"/>
    <mergeCell ref="TWD35:TWJ35"/>
    <mergeCell ref="TWL35:TWR35"/>
    <mergeCell ref="TTR35:TTX35"/>
    <mergeCell ref="TTZ35:TUF35"/>
    <mergeCell ref="TUH35:TUN35"/>
    <mergeCell ref="TUP35:TUV35"/>
    <mergeCell ref="TUX35:TVD35"/>
    <mergeCell ref="TSD35:TSJ35"/>
    <mergeCell ref="TSL35:TSR35"/>
    <mergeCell ref="TST35:TSZ35"/>
    <mergeCell ref="TTB35:TTH35"/>
    <mergeCell ref="TTJ35:TTP35"/>
    <mergeCell ref="TQP35:TQV35"/>
    <mergeCell ref="TQX35:TRD35"/>
    <mergeCell ref="TRF35:TRL35"/>
    <mergeCell ref="TRN35:TRT35"/>
    <mergeCell ref="TRV35:TSB35"/>
    <mergeCell ref="UBJ35:UBP35"/>
    <mergeCell ref="UBR35:UBX35"/>
    <mergeCell ref="UBZ35:UCF35"/>
    <mergeCell ref="UCH35:UCN35"/>
    <mergeCell ref="UCP35:UCV35"/>
    <mergeCell ref="TZV35:UAB35"/>
    <mergeCell ref="UAD35:UAJ35"/>
    <mergeCell ref="UAL35:UAR35"/>
    <mergeCell ref="UAT35:UAZ35"/>
    <mergeCell ref="UBB35:UBH35"/>
    <mergeCell ref="TYH35:TYN35"/>
    <mergeCell ref="TYP35:TYV35"/>
    <mergeCell ref="TYX35:TZD35"/>
    <mergeCell ref="TZF35:TZL35"/>
    <mergeCell ref="TZN35:TZT35"/>
    <mergeCell ref="TWT35:TWZ35"/>
    <mergeCell ref="TXB35:TXH35"/>
    <mergeCell ref="TXJ35:TXP35"/>
    <mergeCell ref="TXR35:TXX35"/>
    <mergeCell ref="TXZ35:TYF35"/>
    <mergeCell ref="UHN35:UHT35"/>
    <mergeCell ref="UHV35:UIB35"/>
    <mergeCell ref="UID35:UIJ35"/>
    <mergeCell ref="UIL35:UIR35"/>
    <mergeCell ref="UIT35:UIZ35"/>
    <mergeCell ref="UFZ35:UGF35"/>
    <mergeCell ref="UGH35:UGN35"/>
    <mergeCell ref="UGP35:UGV35"/>
    <mergeCell ref="UGX35:UHD35"/>
    <mergeCell ref="UHF35:UHL35"/>
    <mergeCell ref="UEL35:UER35"/>
    <mergeCell ref="UET35:UEZ35"/>
    <mergeCell ref="UFB35:UFH35"/>
    <mergeCell ref="UFJ35:UFP35"/>
    <mergeCell ref="UFR35:UFX35"/>
    <mergeCell ref="UCX35:UDD35"/>
    <mergeCell ref="UDF35:UDL35"/>
    <mergeCell ref="UDN35:UDT35"/>
    <mergeCell ref="UDV35:UEB35"/>
    <mergeCell ref="UED35:UEJ35"/>
    <mergeCell ref="UNR35:UNX35"/>
    <mergeCell ref="UNZ35:UOF35"/>
    <mergeCell ref="UOH35:UON35"/>
    <mergeCell ref="UOP35:UOV35"/>
    <mergeCell ref="UOX35:UPD35"/>
    <mergeCell ref="UMD35:UMJ35"/>
    <mergeCell ref="UML35:UMR35"/>
    <mergeCell ref="UMT35:UMZ35"/>
    <mergeCell ref="UNB35:UNH35"/>
    <mergeCell ref="UNJ35:UNP35"/>
    <mergeCell ref="UKP35:UKV35"/>
    <mergeCell ref="UKX35:ULD35"/>
    <mergeCell ref="ULF35:ULL35"/>
    <mergeCell ref="ULN35:ULT35"/>
    <mergeCell ref="ULV35:UMB35"/>
    <mergeCell ref="UJB35:UJH35"/>
    <mergeCell ref="UJJ35:UJP35"/>
    <mergeCell ref="UJR35:UJX35"/>
    <mergeCell ref="UJZ35:UKF35"/>
    <mergeCell ref="UKH35:UKN35"/>
    <mergeCell ref="UTV35:UUB35"/>
    <mergeCell ref="UUD35:UUJ35"/>
    <mergeCell ref="UUL35:UUR35"/>
    <mergeCell ref="UUT35:UUZ35"/>
    <mergeCell ref="UVB35:UVH35"/>
    <mergeCell ref="USH35:USN35"/>
    <mergeCell ref="USP35:USV35"/>
    <mergeCell ref="USX35:UTD35"/>
    <mergeCell ref="UTF35:UTL35"/>
    <mergeCell ref="UTN35:UTT35"/>
    <mergeCell ref="UQT35:UQZ35"/>
    <mergeCell ref="URB35:URH35"/>
    <mergeCell ref="URJ35:URP35"/>
    <mergeCell ref="URR35:URX35"/>
    <mergeCell ref="URZ35:USF35"/>
    <mergeCell ref="UPF35:UPL35"/>
    <mergeCell ref="UPN35:UPT35"/>
    <mergeCell ref="UPV35:UQB35"/>
    <mergeCell ref="UQD35:UQJ35"/>
    <mergeCell ref="UQL35:UQR35"/>
    <mergeCell ref="UZZ35:VAF35"/>
    <mergeCell ref="VAH35:VAN35"/>
    <mergeCell ref="VAP35:VAV35"/>
    <mergeCell ref="VAX35:VBD35"/>
    <mergeCell ref="VBF35:VBL35"/>
    <mergeCell ref="UYL35:UYR35"/>
    <mergeCell ref="UYT35:UYZ35"/>
    <mergeCell ref="UZB35:UZH35"/>
    <mergeCell ref="UZJ35:UZP35"/>
    <mergeCell ref="UZR35:UZX35"/>
    <mergeCell ref="UWX35:UXD35"/>
    <mergeCell ref="UXF35:UXL35"/>
    <mergeCell ref="UXN35:UXT35"/>
    <mergeCell ref="UXV35:UYB35"/>
    <mergeCell ref="UYD35:UYJ35"/>
    <mergeCell ref="UVJ35:UVP35"/>
    <mergeCell ref="UVR35:UVX35"/>
    <mergeCell ref="UVZ35:UWF35"/>
    <mergeCell ref="UWH35:UWN35"/>
    <mergeCell ref="UWP35:UWV35"/>
    <mergeCell ref="VGD35:VGJ35"/>
    <mergeCell ref="VGL35:VGR35"/>
    <mergeCell ref="VGT35:VGZ35"/>
    <mergeCell ref="VHB35:VHH35"/>
    <mergeCell ref="VHJ35:VHP35"/>
    <mergeCell ref="VEP35:VEV35"/>
    <mergeCell ref="VEX35:VFD35"/>
    <mergeCell ref="VFF35:VFL35"/>
    <mergeCell ref="VFN35:VFT35"/>
    <mergeCell ref="VFV35:VGB35"/>
    <mergeCell ref="VDB35:VDH35"/>
    <mergeCell ref="VDJ35:VDP35"/>
    <mergeCell ref="VDR35:VDX35"/>
    <mergeCell ref="VDZ35:VEF35"/>
    <mergeCell ref="VEH35:VEN35"/>
    <mergeCell ref="VBN35:VBT35"/>
    <mergeCell ref="VBV35:VCB35"/>
    <mergeCell ref="VCD35:VCJ35"/>
    <mergeCell ref="VCL35:VCR35"/>
    <mergeCell ref="VCT35:VCZ35"/>
    <mergeCell ref="VMH35:VMN35"/>
    <mergeCell ref="VMP35:VMV35"/>
    <mergeCell ref="VMX35:VND35"/>
    <mergeCell ref="VNF35:VNL35"/>
    <mergeCell ref="VNN35:VNT35"/>
    <mergeCell ref="VKT35:VKZ35"/>
    <mergeCell ref="VLB35:VLH35"/>
    <mergeCell ref="VLJ35:VLP35"/>
    <mergeCell ref="VLR35:VLX35"/>
    <mergeCell ref="VLZ35:VMF35"/>
    <mergeCell ref="VJF35:VJL35"/>
    <mergeCell ref="VJN35:VJT35"/>
    <mergeCell ref="VJV35:VKB35"/>
    <mergeCell ref="VKD35:VKJ35"/>
    <mergeCell ref="VKL35:VKR35"/>
    <mergeCell ref="VHR35:VHX35"/>
    <mergeCell ref="VHZ35:VIF35"/>
    <mergeCell ref="VIH35:VIN35"/>
    <mergeCell ref="VIP35:VIV35"/>
    <mergeCell ref="VIX35:VJD35"/>
    <mergeCell ref="VSL35:VSR35"/>
    <mergeCell ref="VST35:VSZ35"/>
    <mergeCell ref="VTB35:VTH35"/>
    <mergeCell ref="VTJ35:VTP35"/>
    <mergeCell ref="VTR35:VTX35"/>
    <mergeCell ref="VQX35:VRD35"/>
    <mergeCell ref="VRF35:VRL35"/>
    <mergeCell ref="VRN35:VRT35"/>
    <mergeCell ref="VRV35:VSB35"/>
    <mergeCell ref="VSD35:VSJ35"/>
    <mergeCell ref="VPJ35:VPP35"/>
    <mergeCell ref="VPR35:VPX35"/>
    <mergeCell ref="VPZ35:VQF35"/>
    <mergeCell ref="VQH35:VQN35"/>
    <mergeCell ref="VQP35:VQV35"/>
    <mergeCell ref="VNV35:VOB35"/>
    <mergeCell ref="VOD35:VOJ35"/>
    <mergeCell ref="VOL35:VOR35"/>
    <mergeCell ref="VOT35:VOZ35"/>
    <mergeCell ref="VPB35:VPH35"/>
    <mergeCell ref="VYP35:VYV35"/>
    <mergeCell ref="VYX35:VZD35"/>
    <mergeCell ref="VZF35:VZL35"/>
    <mergeCell ref="VZN35:VZT35"/>
    <mergeCell ref="VZV35:WAB35"/>
    <mergeCell ref="VXB35:VXH35"/>
    <mergeCell ref="VXJ35:VXP35"/>
    <mergeCell ref="VXR35:VXX35"/>
    <mergeCell ref="VXZ35:VYF35"/>
    <mergeCell ref="VYH35:VYN35"/>
    <mergeCell ref="VVN35:VVT35"/>
    <mergeCell ref="VVV35:VWB35"/>
    <mergeCell ref="VWD35:VWJ35"/>
    <mergeCell ref="VWL35:VWR35"/>
    <mergeCell ref="VWT35:VWZ35"/>
    <mergeCell ref="VTZ35:VUF35"/>
    <mergeCell ref="VUH35:VUN35"/>
    <mergeCell ref="VUP35:VUV35"/>
    <mergeCell ref="VUX35:VVD35"/>
    <mergeCell ref="VVF35:VVL35"/>
    <mergeCell ref="WET35:WEZ35"/>
    <mergeCell ref="WFB35:WFH35"/>
    <mergeCell ref="WFJ35:WFP35"/>
    <mergeCell ref="WFR35:WFX35"/>
    <mergeCell ref="WFZ35:WGF35"/>
    <mergeCell ref="WDF35:WDL35"/>
    <mergeCell ref="WDN35:WDT35"/>
    <mergeCell ref="WDV35:WEB35"/>
    <mergeCell ref="WED35:WEJ35"/>
    <mergeCell ref="WEL35:WER35"/>
    <mergeCell ref="WBR35:WBX35"/>
    <mergeCell ref="WBZ35:WCF35"/>
    <mergeCell ref="WCH35:WCN35"/>
    <mergeCell ref="WCP35:WCV35"/>
    <mergeCell ref="WCX35:WDD35"/>
    <mergeCell ref="WAD35:WAJ35"/>
    <mergeCell ref="WAL35:WAR35"/>
    <mergeCell ref="WAT35:WAZ35"/>
    <mergeCell ref="WBB35:WBH35"/>
    <mergeCell ref="WBJ35:WBP35"/>
    <mergeCell ref="WKX35:WLD35"/>
    <mergeCell ref="WLF35:WLL35"/>
    <mergeCell ref="WLN35:WLT35"/>
    <mergeCell ref="WLV35:WMB35"/>
    <mergeCell ref="WMD35:WMJ35"/>
    <mergeCell ref="WJJ35:WJP35"/>
    <mergeCell ref="WJR35:WJX35"/>
    <mergeCell ref="WJZ35:WKF35"/>
    <mergeCell ref="WKH35:WKN35"/>
    <mergeCell ref="WKP35:WKV35"/>
    <mergeCell ref="WHV35:WIB35"/>
    <mergeCell ref="WID35:WIJ35"/>
    <mergeCell ref="WIL35:WIR35"/>
    <mergeCell ref="WIT35:WIZ35"/>
    <mergeCell ref="WJB35:WJH35"/>
    <mergeCell ref="WGH35:WGN35"/>
    <mergeCell ref="WGP35:WGV35"/>
    <mergeCell ref="WGX35:WHD35"/>
    <mergeCell ref="WHF35:WHL35"/>
    <mergeCell ref="WHN35:WHT35"/>
    <mergeCell ref="WRB35:WRH35"/>
    <mergeCell ref="WRJ35:WRP35"/>
    <mergeCell ref="WRR35:WRX35"/>
    <mergeCell ref="WRZ35:WSF35"/>
    <mergeCell ref="WSH35:WSN35"/>
    <mergeCell ref="WPN35:WPT35"/>
    <mergeCell ref="WPV35:WQB35"/>
    <mergeCell ref="WQD35:WQJ35"/>
    <mergeCell ref="WQL35:WQR35"/>
    <mergeCell ref="WQT35:WQZ35"/>
    <mergeCell ref="WNZ35:WOF35"/>
    <mergeCell ref="WOH35:WON35"/>
    <mergeCell ref="WOP35:WOV35"/>
    <mergeCell ref="WOX35:WPD35"/>
    <mergeCell ref="WPF35:WPL35"/>
    <mergeCell ref="WML35:WMR35"/>
    <mergeCell ref="WMT35:WMZ35"/>
    <mergeCell ref="WNB35:WNH35"/>
    <mergeCell ref="WNJ35:WNP35"/>
    <mergeCell ref="WNR35:WNX35"/>
    <mergeCell ref="WXN35:WXT35"/>
    <mergeCell ref="WXV35:WYB35"/>
    <mergeCell ref="WYD35:WYJ35"/>
    <mergeCell ref="WYL35:WYR35"/>
    <mergeCell ref="WVR35:WVX35"/>
    <mergeCell ref="WVZ35:WWF35"/>
    <mergeCell ref="WWH35:WWN35"/>
    <mergeCell ref="WWP35:WWV35"/>
    <mergeCell ref="WWX35:WXD35"/>
    <mergeCell ref="WUD35:WUJ35"/>
    <mergeCell ref="WUL35:WUR35"/>
    <mergeCell ref="WUT35:WUZ35"/>
    <mergeCell ref="WVB35:WVH35"/>
    <mergeCell ref="WVJ35:WVP35"/>
    <mergeCell ref="WSP35:WSV35"/>
    <mergeCell ref="WSX35:WTD35"/>
    <mergeCell ref="WTF35:WTL35"/>
    <mergeCell ref="WTN35:WTT35"/>
    <mergeCell ref="WTV35:WUB35"/>
    <mergeCell ref="B40:H40"/>
    <mergeCell ref="B38:H38"/>
    <mergeCell ref="B41:H41"/>
    <mergeCell ref="B39:H39"/>
    <mergeCell ref="B35:H35"/>
    <mergeCell ref="B36:H36"/>
    <mergeCell ref="B37:H37"/>
    <mergeCell ref="A29:C29"/>
    <mergeCell ref="B19:C19"/>
    <mergeCell ref="XEX35:XFD35"/>
    <mergeCell ref="A3:B3"/>
    <mergeCell ref="XDJ35:XDP35"/>
    <mergeCell ref="XDR35:XDX35"/>
    <mergeCell ref="XDZ35:XEF35"/>
    <mergeCell ref="XEH35:XEN35"/>
    <mergeCell ref="XEP35:XEV35"/>
    <mergeCell ref="XBV35:XCB35"/>
    <mergeCell ref="XCD35:XCJ35"/>
    <mergeCell ref="XCL35:XCR35"/>
    <mergeCell ref="XCT35:XCZ35"/>
    <mergeCell ref="XDB35:XDH35"/>
    <mergeCell ref="XAH35:XAN35"/>
    <mergeCell ref="XAP35:XAV35"/>
    <mergeCell ref="XAX35:XBD35"/>
    <mergeCell ref="XBF35:XBL35"/>
    <mergeCell ref="XBN35:XBT35"/>
    <mergeCell ref="WYT35:WYZ35"/>
    <mergeCell ref="WZB35:WZH35"/>
    <mergeCell ref="WZJ35:WZP35"/>
    <mergeCell ref="WZR35:WZX35"/>
    <mergeCell ref="WZZ35:XAF35"/>
    <mergeCell ref="WXF35:WXL35"/>
  </mergeCells>
  <pageMargins left="0.7" right="0.7" top="0.75" bottom="0.75" header="0.3" footer="0.3"/>
  <pageSetup paperSize="9" scale="1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ED051-1D15-4271-BDBB-963B9C366E26}">
  <sheetPr codeName="Sheet4">
    <pageSetUpPr fitToPage="1"/>
  </sheetPr>
  <dimension ref="A1:XFD40"/>
  <sheetViews>
    <sheetView showGridLines="0" zoomScale="70" zoomScaleNormal="70" workbookViewId="0"/>
  </sheetViews>
  <sheetFormatPr defaultColWidth="8.7109375" defaultRowHeight="14.25" x14ac:dyDescent="0.2"/>
  <cols>
    <col min="1" max="1" width="9.5703125" style="1" customWidth="1"/>
    <col min="2" max="2" width="75.5703125" style="1" customWidth="1"/>
    <col min="3" max="3" width="30.5703125" style="1" customWidth="1"/>
    <col min="4" max="12" width="13.5703125" style="1" customWidth="1"/>
    <col min="13" max="16" width="10.42578125" style="1" customWidth="1"/>
    <col min="17" max="17" width="9.28515625" style="1" customWidth="1"/>
    <col min="18" max="16384" width="8.7109375" style="1"/>
  </cols>
  <sheetData>
    <row r="1" spans="1:14" ht="28.5" thickBot="1" x14ac:dyDescent="0.45">
      <c r="A1" s="43" t="s">
        <v>35</v>
      </c>
      <c r="B1" s="43"/>
      <c r="C1" s="44"/>
      <c r="D1" s="44"/>
      <c r="E1" s="44"/>
      <c r="F1" s="3"/>
      <c r="H1" s="132" t="s">
        <v>7</v>
      </c>
      <c r="I1" s="132"/>
      <c r="J1" s="132"/>
      <c r="K1" s="132"/>
      <c r="L1" s="132"/>
    </row>
    <row r="2" spans="1:14" ht="36.6" customHeight="1" thickBot="1" x14ac:dyDescent="0.3">
      <c r="A2" s="3"/>
      <c r="B2" s="3"/>
      <c r="C2" s="2"/>
      <c r="D2" s="2"/>
      <c r="E2" s="45"/>
      <c r="F2" s="45"/>
      <c r="H2" s="129" t="str" cm="1">
        <f t="array" ref="H2">"Employer National Insurance Contribution Rate (ENIC) - "&amp;Award_Year&amp;"-"&amp;RIGHT(Award_Year,2)+1</f>
        <v>Employer National Insurance Contribution Rate (ENIC) - 2020-21</v>
      </c>
      <c r="I2" s="129"/>
      <c r="J2" s="130"/>
      <c r="K2" s="133"/>
      <c r="L2" s="46">
        <v>0.13800000000000001</v>
      </c>
    </row>
    <row r="3" spans="1:14" ht="28.5" thickBot="1" x14ac:dyDescent="0.45">
      <c r="A3" s="65" t="str" cm="1">
        <f t="array" ref="A3">"1. Determine the number of eligible consultants (headcount) as at 1 April "&amp;Award_Year</f>
        <v>1. Determine the number of eligible consultants (headcount) as at 1 April 2020</v>
      </c>
      <c r="B3" s="65"/>
      <c r="C3" s="47"/>
      <c r="D3" s="34"/>
      <c r="E3" s="2"/>
      <c r="F3" s="4"/>
      <c r="G3" s="3"/>
      <c r="L3" s="3"/>
      <c r="M3" s="3"/>
    </row>
    <row r="4" spans="1:14" ht="15.75" x14ac:dyDescent="0.25">
      <c r="A4"/>
      <c r="B4" s="13"/>
      <c r="C4" s="13"/>
      <c r="E4" s="2"/>
      <c r="F4" s="2"/>
      <c r="G4" s="3"/>
      <c r="H4" s="3"/>
      <c r="I4" s="48"/>
      <c r="J4" s="48"/>
      <c r="K4" s="3"/>
      <c r="L4" s="3"/>
      <c r="M4" s="3"/>
    </row>
    <row r="5" spans="1:14" ht="16.149999999999999" customHeight="1" thickBot="1" x14ac:dyDescent="0.25">
      <c r="A5" s="78" t="str">
        <f>"2. Multiply the number of eligible consultants (headcount) by "&amp;TEXT($D$6,"0.000")&amp;" (the investment ratio)"</f>
        <v>2. Multiply the number of eligible consultants (headcount) by 1.024 (the investment ratio)</v>
      </c>
      <c r="C5" s="28"/>
      <c r="E5" s="3"/>
      <c r="F5" s="3"/>
      <c r="H5" s="48"/>
      <c r="I5" s="3"/>
      <c r="J5" s="3"/>
      <c r="K5" s="3"/>
      <c r="L5" s="3"/>
      <c r="M5" s="3"/>
    </row>
    <row r="6" spans="1:14" ht="16.149999999999999" customHeight="1" thickBot="1" x14ac:dyDescent="0.25">
      <c r="A6" s="49"/>
      <c r="B6" s="33" t="s">
        <v>36</v>
      </c>
      <c r="C6" s="50"/>
      <c r="D6" s="15">
        <v>1.024</v>
      </c>
      <c r="E6" s="3"/>
      <c r="F6" s="3"/>
      <c r="H6" s="48"/>
    </row>
    <row r="7" spans="1:14" ht="16.149999999999999" customHeight="1" thickBot="1" x14ac:dyDescent="0.25">
      <c r="B7" s="13" t="str">
        <f>"N"&amp;RIGHT(A3,LEN(A3)-FIND("number",A3))&amp;" multiplied by "&amp;TEXT($D$6,"0.000")</f>
        <v>Number of eligible consultants (headcount) as at 1 April 2020 multiplied by 1.024</v>
      </c>
      <c r="C7" s="51"/>
      <c r="D7" s="20">
        <f>D3*D6</f>
        <v>0</v>
      </c>
      <c r="E7" s="3"/>
      <c r="F7" s="3"/>
      <c r="H7" s="48"/>
    </row>
    <row r="8" spans="1:14" ht="16.149999999999999" customHeight="1" x14ac:dyDescent="0.25">
      <c r="B8" s="52"/>
      <c r="C8" s="52"/>
      <c r="D8" s="52"/>
      <c r="E8" s="2"/>
      <c r="F8" s="2"/>
      <c r="G8" s="3"/>
      <c r="H8" s="3"/>
      <c r="I8" s="3"/>
      <c r="J8" s="3"/>
      <c r="M8" s="3"/>
    </row>
    <row r="9" spans="1:14" ht="16.5" thickBot="1" x14ac:dyDescent="0.3">
      <c r="A9" s="66" t="str">
        <f>"3. Multiply that figure by the unit value of an employer based award (set at "&amp;TEXT(D10,"£0,000")&amp;")  "</f>
        <v xml:space="preserve">3. Multiply that figure by the unit value of an employer based award (set at £3,092)  </v>
      </c>
      <c r="C9" s="2"/>
      <c r="G9" s="3"/>
      <c r="H9" s="3"/>
      <c r="I9" s="3"/>
      <c r="J9" s="3"/>
      <c r="K9" s="3"/>
      <c r="L9" s="3"/>
      <c r="M9" s="3"/>
    </row>
    <row r="10" spans="1:14" ht="16.5" thickBot="1" x14ac:dyDescent="0.3">
      <c r="A10" s="27"/>
      <c r="B10" s="124" t="s">
        <v>14</v>
      </c>
      <c r="C10" s="125"/>
      <c r="D10" s="53">
        <v>3092</v>
      </c>
      <c r="E10" s="54"/>
      <c r="G10" s="3"/>
      <c r="H10" s="3"/>
      <c r="I10" s="3"/>
      <c r="J10" s="3"/>
      <c r="K10" s="3"/>
      <c r="L10" s="3"/>
      <c r="M10" s="3"/>
    </row>
    <row r="11" spans="1:14" ht="15" thickBot="1" x14ac:dyDescent="0.25"/>
    <row r="12" spans="1:14" ht="16.5" thickBot="1" x14ac:dyDescent="0.3">
      <c r="B12" s="134" t="str" cm="1">
        <f t="array" ref="B12">"Investment in LCEAs in April "&amp;Award_Year&amp;" @ "&amp;TEXT($D$6,"0.000")&amp;" headcount"</f>
        <v>Investment in LCEAs in April 2020 @ 1.024 headcount</v>
      </c>
      <c r="C12" s="21" t="s">
        <v>15</v>
      </c>
      <c r="D12" s="23">
        <f>D7*D10</f>
        <v>0</v>
      </c>
      <c r="G12" s="3"/>
      <c r="H12" s="3"/>
      <c r="I12" s="3"/>
      <c r="J12" s="3"/>
      <c r="K12" s="3"/>
      <c r="L12" s="3"/>
      <c r="M12" s="3"/>
    </row>
    <row r="13" spans="1:14" ht="15.75" thickBot="1" x14ac:dyDescent="0.25">
      <c r="B13" s="135"/>
      <c r="C13" s="22" t="s">
        <v>16</v>
      </c>
      <c r="D13" s="6">
        <f>D12*(1+$L$2)</f>
        <v>0</v>
      </c>
      <c r="E13" s="8"/>
      <c r="G13" s="3"/>
      <c r="H13" s="3"/>
      <c r="I13" s="3"/>
      <c r="J13" s="3"/>
      <c r="K13" s="3"/>
      <c r="L13" s="3"/>
      <c r="M13" s="3"/>
    </row>
    <row r="14" spans="1:14" ht="16.5" thickBot="1" x14ac:dyDescent="0.3">
      <c r="B14" s="3"/>
      <c r="C14" s="68"/>
      <c r="D14" s="26"/>
      <c r="E14" s="8"/>
      <c r="G14" s="3"/>
      <c r="H14" s="3"/>
      <c r="I14" s="3"/>
      <c r="J14" s="3"/>
      <c r="M14" s="3"/>
    </row>
    <row r="15" spans="1:14" ht="16.5" thickBot="1" x14ac:dyDescent="0.3">
      <c r="B15" s="55" t="str" cm="1">
        <f t="array" ref="B15">"Actual LCEA spend in "&amp;Award_Year&amp;"-"&amp;RIGHT(Award_Year,2)+1</f>
        <v>Actual LCEA spend in 2020-21</v>
      </c>
      <c r="C15" s="29" t="s">
        <v>15</v>
      </c>
      <c r="D15" s="19"/>
      <c r="G15" s="3"/>
      <c r="H15" s="3"/>
      <c r="I15" s="3"/>
      <c r="J15" s="3"/>
      <c r="K15" s="3"/>
      <c r="L15" s="3"/>
      <c r="M15" s="3"/>
      <c r="N15" s="3"/>
    </row>
    <row r="16" spans="1:14" ht="16.5" thickBot="1" x14ac:dyDescent="0.3">
      <c r="A16" s="27"/>
      <c r="B16" s="14"/>
      <c r="C16" s="56"/>
      <c r="D16" s="9"/>
      <c r="H16" s="3"/>
      <c r="I16" s="3"/>
      <c r="J16" s="3"/>
      <c r="K16" s="3"/>
      <c r="L16" s="3"/>
      <c r="M16" s="3"/>
    </row>
    <row r="17" spans="1:16384" ht="15.75" x14ac:dyDescent="0.25">
      <c r="A17" s="27"/>
      <c r="B17" s="113" t="s">
        <v>37</v>
      </c>
      <c r="C17" s="2"/>
      <c r="D17" s="115">
        <f>D12-D15</f>
        <v>0</v>
      </c>
      <c r="H17" s="3"/>
      <c r="I17" s="3"/>
      <c r="J17" s="3"/>
      <c r="K17" s="3"/>
      <c r="L17" s="3"/>
      <c r="M17" s="3"/>
    </row>
    <row r="18" spans="1:16384" ht="16.5" thickBot="1" x14ac:dyDescent="0.3">
      <c r="A18" s="27"/>
      <c r="B18" s="117" t="str" cm="1">
        <f t="array" ref="B18">IF(D17&lt;0,"Was this overpayment made to correct historic underpayments in "&amp;Award_Year-2&amp;"/"&amp;RIGHT(Award_Year-1,2)&amp;" and/or "&amp;Award_Year-1&amp;"/"&amp;RIGHT(Award_Year,2)&amp;"?","")</f>
        <v/>
      </c>
      <c r="C18" s="114"/>
      <c r="D18" s="116"/>
      <c r="E18" s="118" t="str" cm="1">
        <f t="array" aca="1" ref="E18" ca="1">IF(AND(D17&lt;0,D18=""),"Please answer Yes or No in cell "&amp;SUBSTITUTE(CELL("address",D18),"$",""),"")</f>
        <v/>
      </c>
      <c r="H18" s="3"/>
      <c r="I18" s="3"/>
      <c r="J18" s="3"/>
      <c r="K18" s="3"/>
      <c r="L18" s="3"/>
      <c r="M18" s="3"/>
    </row>
    <row r="19" spans="1:16384" ht="16.5" thickBot="1" x14ac:dyDescent="0.3">
      <c r="B19" s="74" t="str">
        <f>IF(AND($D$17&lt;0,$D$18="Yes"),"U","Net u")&amp;"nderspend on awards"</f>
        <v>Net underspend on awards</v>
      </c>
      <c r="C19" s="29" t="s">
        <v>15</v>
      </c>
      <c r="D19" s="57">
        <f>IF(D18="Yes",D12-D15,MAX(0,D12-D15))</f>
        <v>0</v>
      </c>
      <c r="I19" s="58"/>
      <c r="J19" s="59"/>
      <c r="K19" s="3"/>
      <c r="L19" s="3"/>
      <c r="M19" s="3"/>
      <c r="N19" s="3"/>
    </row>
    <row r="20" spans="1:16384" ht="16.5" thickBot="1" x14ac:dyDescent="0.25">
      <c r="B20" s="75"/>
      <c r="C20" s="22" t="s">
        <v>16</v>
      </c>
      <c r="D20" s="60">
        <f>D19*(1+$L$2)</f>
        <v>0</v>
      </c>
      <c r="H20" s="3"/>
      <c r="I20" s="3"/>
      <c r="J20" s="3"/>
      <c r="M20" s="3"/>
    </row>
    <row r="21" spans="1:16384" ht="15.75" x14ac:dyDescent="0.25">
      <c r="B21" s="25"/>
      <c r="C21" s="25"/>
      <c r="D21" s="7"/>
      <c r="E21" s="7"/>
      <c r="F21" s="7"/>
      <c r="G21" s="7"/>
      <c r="H21" s="7"/>
      <c r="I21" s="61"/>
      <c r="J21" s="62"/>
      <c r="N21" s="3"/>
    </row>
    <row r="22" spans="1:16384" ht="16.5" thickBot="1" x14ac:dyDescent="0.3">
      <c r="A22" s="79" t="s">
        <v>38</v>
      </c>
      <c r="B22" s="66"/>
      <c r="C22" s="69"/>
      <c r="D22" s="14"/>
      <c r="E22" s="66"/>
      <c r="F22" s="66"/>
      <c r="G22" s="66"/>
      <c r="H22" s="66"/>
      <c r="J22" s="3"/>
      <c r="M22" s="3"/>
      <c r="N22" s="3"/>
    </row>
    <row r="23" spans="1:16384" ht="16.5" thickBot="1" x14ac:dyDescent="0.3">
      <c r="B23" s="67" t="s">
        <v>39</v>
      </c>
      <c r="C23" s="21" t="s">
        <v>15</v>
      </c>
      <c r="D23" s="19"/>
      <c r="E23" s="66"/>
      <c r="F23" s="66"/>
      <c r="G23" s="66"/>
      <c r="H23" s="66"/>
      <c r="J23" s="3"/>
      <c r="M23" s="3"/>
    </row>
    <row r="24" spans="1:16384" ht="15.75" x14ac:dyDescent="0.25">
      <c r="A24" s="66"/>
      <c r="B24" s="70"/>
      <c r="C24" s="70"/>
      <c r="D24" s="70"/>
      <c r="E24" s="70"/>
      <c r="F24" s="70"/>
      <c r="G24" s="66"/>
      <c r="H24" s="66"/>
      <c r="J24" s="3"/>
      <c r="M24" s="3"/>
    </row>
    <row r="25" spans="1:16384" ht="27.75" x14ac:dyDescent="0.4">
      <c r="A25" s="4" t="s">
        <v>22</v>
      </c>
      <c r="B25" s="4"/>
      <c r="C25" s="4"/>
      <c r="D25" s="4"/>
      <c r="E25" s="4"/>
      <c r="F25" s="4"/>
      <c r="G25"/>
      <c r="H25"/>
      <c r="I25"/>
      <c r="J25" s="3"/>
      <c r="M25" s="3"/>
    </row>
    <row r="26" spans="1:16384" ht="15" x14ac:dyDescent="0.2">
      <c r="A26" s="37">
        <v>1</v>
      </c>
      <c r="B26" s="122" t="str" cm="1">
        <f t="array" ref="B26">"Eligible consultants includes consultants employed under the Terms and Conditions – Consultants (England) 2003 as amended as at 1 April "&amp;Award_Year&amp;" of the Award Round"</f>
        <v>Eligible consultants includes consultants employed under the Terms and Conditions – Consultants (England) 2003 as amended as at 1 April 2020 of the Award Round</v>
      </c>
      <c r="C26" s="122"/>
      <c r="D26" s="122"/>
      <c r="E26" s="122"/>
      <c r="F26" s="122"/>
      <c r="G26" s="122"/>
      <c r="H26" s="122"/>
      <c r="I26" s="37"/>
      <c r="J26" s="122"/>
      <c r="K26" s="122"/>
      <c r="L26" s="122"/>
      <c r="M26" s="122"/>
      <c r="N26" s="122"/>
      <c r="O26" s="122"/>
      <c r="P26" s="122"/>
      <c r="Q26" s="37"/>
      <c r="R26" s="122"/>
      <c r="S26" s="122"/>
      <c r="T26" s="122"/>
      <c r="U26" s="122"/>
      <c r="V26" s="122"/>
      <c r="W26" s="122"/>
      <c r="X26" s="122"/>
      <c r="Y26" s="37"/>
      <c r="Z26" s="122"/>
      <c r="AA26" s="122"/>
      <c r="AB26" s="122"/>
      <c r="AC26" s="122"/>
      <c r="AD26" s="122"/>
      <c r="AE26" s="122"/>
      <c r="AF26" s="122"/>
      <c r="AG26" s="37"/>
      <c r="AH26" s="122"/>
      <c r="AI26" s="122"/>
      <c r="AJ26" s="122"/>
      <c r="AK26" s="122"/>
      <c r="AL26" s="122"/>
      <c r="AM26" s="122"/>
      <c r="AN26" s="122"/>
      <c r="AO26" s="37"/>
      <c r="AP26" s="122"/>
      <c r="AQ26" s="122"/>
      <c r="AR26" s="122"/>
      <c r="AS26" s="122"/>
      <c r="AT26" s="122"/>
      <c r="AU26" s="122"/>
      <c r="AV26" s="122"/>
      <c r="AW26" s="37"/>
      <c r="AX26" s="122"/>
      <c r="AY26" s="122"/>
      <c r="AZ26" s="122"/>
      <c r="BA26" s="122"/>
      <c r="BB26" s="122"/>
      <c r="BC26" s="122"/>
      <c r="BD26" s="122"/>
      <c r="BE26" s="37"/>
      <c r="BF26" s="122"/>
      <c r="BG26" s="122"/>
      <c r="BH26" s="122"/>
      <c r="BI26" s="122"/>
      <c r="BJ26" s="122"/>
      <c r="BK26" s="122"/>
      <c r="BL26" s="122"/>
      <c r="BM26" s="37"/>
      <c r="BN26" s="122"/>
      <c r="BO26" s="122"/>
      <c r="BP26" s="122"/>
      <c r="BQ26" s="122"/>
      <c r="BR26" s="122"/>
      <c r="BS26" s="122"/>
      <c r="BT26" s="122"/>
      <c r="BU26" s="37"/>
      <c r="BV26" s="122"/>
      <c r="BW26" s="122"/>
      <c r="BX26" s="122"/>
      <c r="BY26" s="122"/>
      <c r="BZ26" s="122"/>
      <c r="CA26" s="122"/>
      <c r="CB26" s="122"/>
      <c r="CC26" s="37"/>
      <c r="CD26" s="122"/>
      <c r="CE26" s="122"/>
      <c r="CF26" s="122"/>
      <c r="CG26" s="122"/>
      <c r="CH26" s="122"/>
      <c r="CI26" s="122"/>
      <c r="CJ26" s="122"/>
      <c r="CK26" s="37"/>
      <c r="CL26" s="122"/>
      <c r="CM26" s="122"/>
      <c r="CN26" s="122"/>
      <c r="CO26" s="122"/>
      <c r="CP26" s="122"/>
      <c r="CQ26" s="122"/>
      <c r="CR26" s="122"/>
      <c r="CS26" s="37"/>
      <c r="CT26" s="122"/>
      <c r="CU26" s="122"/>
      <c r="CV26" s="122"/>
      <c r="CW26" s="122"/>
      <c r="CX26" s="122"/>
      <c r="CY26" s="122"/>
      <c r="CZ26" s="122"/>
      <c r="DA26" s="37"/>
      <c r="DB26" s="122"/>
      <c r="DC26" s="122"/>
      <c r="DD26" s="122"/>
      <c r="DE26" s="122"/>
      <c r="DF26" s="122"/>
      <c r="DG26" s="122"/>
      <c r="DH26" s="122"/>
      <c r="DI26" s="37"/>
      <c r="DJ26" s="122"/>
      <c r="DK26" s="122"/>
      <c r="DL26" s="122"/>
      <c r="DM26" s="122"/>
      <c r="DN26" s="122"/>
      <c r="DO26" s="122"/>
      <c r="DP26" s="122"/>
      <c r="DQ26" s="37"/>
      <c r="DR26" s="122"/>
      <c r="DS26" s="122"/>
      <c r="DT26" s="122"/>
      <c r="DU26" s="122"/>
      <c r="DV26" s="122"/>
      <c r="DW26" s="122"/>
      <c r="DX26" s="122"/>
      <c r="DY26" s="37"/>
      <c r="DZ26" s="122"/>
      <c r="EA26" s="122"/>
      <c r="EB26" s="122"/>
      <c r="EC26" s="122"/>
      <c r="ED26" s="122"/>
      <c r="EE26" s="122"/>
      <c r="EF26" s="122"/>
      <c r="EG26" s="37"/>
      <c r="EH26" s="122"/>
      <c r="EI26" s="122"/>
      <c r="EJ26" s="122"/>
      <c r="EK26" s="122"/>
      <c r="EL26" s="122"/>
      <c r="EM26" s="122"/>
      <c r="EN26" s="122"/>
      <c r="EO26" s="37"/>
      <c r="EP26" s="122"/>
      <c r="EQ26" s="122"/>
      <c r="ER26" s="122"/>
      <c r="ES26" s="122"/>
      <c r="ET26" s="122"/>
      <c r="EU26" s="122"/>
      <c r="EV26" s="122"/>
      <c r="EW26" s="37"/>
      <c r="EX26" s="122"/>
      <c r="EY26" s="122"/>
      <c r="EZ26" s="122"/>
      <c r="FA26" s="122"/>
      <c r="FB26" s="122"/>
      <c r="FC26" s="122"/>
      <c r="FD26" s="122"/>
      <c r="FE26" s="37"/>
      <c r="FF26" s="122"/>
      <c r="FG26" s="122"/>
      <c r="FH26" s="122"/>
      <c r="FI26" s="122"/>
      <c r="FJ26" s="122"/>
      <c r="FK26" s="122"/>
      <c r="FL26" s="122"/>
      <c r="FM26" s="37"/>
      <c r="FN26" s="122"/>
      <c r="FO26" s="122"/>
      <c r="FP26" s="122"/>
      <c r="FQ26" s="122"/>
      <c r="FR26" s="122"/>
      <c r="FS26" s="122"/>
      <c r="FT26" s="122"/>
      <c r="FU26" s="37"/>
      <c r="FV26" s="122"/>
      <c r="FW26" s="122"/>
      <c r="FX26" s="122"/>
      <c r="FY26" s="122"/>
      <c r="FZ26" s="122"/>
      <c r="GA26" s="122"/>
      <c r="GB26" s="122"/>
      <c r="GC26" s="37"/>
      <c r="GD26" s="122"/>
      <c r="GE26" s="122"/>
      <c r="GF26" s="122"/>
      <c r="GG26" s="122"/>
      <c r="GH26" s="122"/>
      <c r="GI26" s="122"/>
      <c r="GJ26" s="122"/>
      <c r="GK26" s="37"/>
      <c r="GL26" s="122"/>
      <c r="GM26" s="122"/>
      <c r="GN26" s="122"/>
      <c r="GO26" s="122"/>
      <c r="GP26" s="122"/>
      <c r="GQ26" s="122"/>
      <c r="GR26" s="122"/>
      <c r="GS26" s="37"/>
      <c r="GT26" s="122"/>
      <c r="GU26" s="122"/>
      <c r="GV26" s="122"/>
      <c r="GW26" s="122"/>
      <c r="GX26" s="122"/>
      <c r="GY26" s="122"/>
      <c r="GZ26" s="122"/>
      <c r="HA26" s="37"/>
      <c r="HB26" s="122"/>
      <c r="HC26" s="122"/>
      <c r="HD26" s="122"/>
      <c r="HE26" s="122"/>
      <c r="HF26" s="122"/>
      <c r="HG26" s="122"/>
      <c r="HH26" s="122"/>
      <c r="HI26" s="37"/>
      <c r="HJ26" s="122"/>
      <c r="HK26" s="122"/>
      <c r="HL26" s="122"/>
      <c r="HM26" s="122"/>
      <c r="HN26" s="122"/>
      <c r="HO26" s="122"/>
      <c r="HP26" s="122"/>
      <c r="HQ26" s="37"/>
      <c r="HR26" s="122"/>
      <c r="HS26" s="122"/>
      <c r="HT26" s="122"/>
      <c r="HU26" s="122"/>
      <c r="HV26" s="122"/>
      <c r="HW26" s="122"/>
      <c r="HX26" s="122"/>
      <c r="HY26" s="37"/>
      <c r="HZ26" s="122"/>
      <c r="IA26" s="122"/>
      <c r="IB26" s="122"/>
      <c r="IC26" s="122"/>
      <c r="ID26" s="122"/>
      <c r="IE26" s="122"/>
      <c r="IF26" s="122"/>
      <c r="IG26" s="37"/>
      <c r="IH26" s="122"/>
      <c r="II26" s="122"/>
      <c r="IJ26" s="122"/>
      <c r="IK26" s="122"/>
      <c r="IL26" s="122"/>
      <c r="IM26" s="122"/>
      <c r="IN26" s="122"/>
      <c r="IO26" s="37"/>
      <c r="IP26" s="122"/>
      <c r="IQ26" s="122"/>
      <c r="IR26" s="122"/>
      <c r="IS26" s="122"/>
      <c r="IT26" s="122"/>
      <c r="IU26" s="122"/>
      <c r="IV26" s="122"/>
      <c r="IW26" s="37"/>
      <c r="IX26" s="122"/>
      <c r="IY26" s="122"/>
      <c r="IZ26" s="122"/>
      <c r="JA26" s="122"/>
      <c r="JB26" s="122"/>
      <c r="JC26" s="122"/>
      <c r="JD26" s="122"/>
      <c r="JE26" s="37"/>
      <c r="JF26" s="122"/>
      <c r="JG26" s="122"/>
      <c r="JH26" s="122"/>
      <c r="JI26" s="122"/>
      <c r="JJ26" s="122"/>
      <c r="JK26" s="122"/>
      <c r="JL26" s="122"/>
      <c r="JM26" s="37"/>
      <c r="JN26" s="122"/>
      <c r="JO26" s="122"/>
      <c r="JP26" s="122"/>
      <c r="JQ26" s="122"/>
      <c r="JR26" s="122"/>
      <c r="JS26" s="122"/>
      <c r="JT26" s="122"/>
      <c r="JU26" s="37"/>
      <c r="JV26" s="122"/>
      <c r="JW26" s="122"/>
      <c r="JX26" s="122"/>
      <c r="JY26" s="122"/>
      <c r="JZ26" s="122"/>
      <c r="KA26" s="122"/>
      <c r="KB26" s="122"/>
      <c r="KC26" s="37"/>
      <c r="KD26" s="122"/>
      <c r="KE26" s="122"/>
      <c r="KF26" s="122"/>
      <c r="KG26" s="122"/>
      <c r="KH26" s="122"/>
      <c r="KI26" s="122"/>
      <c r="KJ26" s="122"/>
      <c r="KK26" s="37"/>
      <c r="KL26" s="122"/>
      <c r="KM26" s="122"/>
      <c r="KN26" s="122"/>
      <c r="KO26" s="122"/>
      <c r="KP26" s="122"/>
      <c r="KQ26" s="122"/>
      <c r="KR26" s="122"/>
      <c r="KS26" s="37"/>
      <c r="KT26" s="122"/>
      <c r="KU26" s="122"/>
      <c r="KV26" s="122"/>
      <c r="KW26" s="122"/>
      <c r="KX26" s="122"/>
      <c r="KY26" s="122"/>
      <c r="KZ26" s="122"/>
      <c r="LA26" s="37"/>
      <c r="LB26" s="122"/>
      <c r="LC26" s="122"/>
      <c r="LD26" s="122"/>
      <c r="LE26" s="122"/>
      <c r="LF26" s="122"/>
      <c r="LG26" s="122"/>
      <c r="LH26" s="122"/>
      <c r="LI26" s="37"/>
      <c r="LJ26" s="122"/>
      <c r="LK26" s="122"/>
      <c r="LL26" s="122"/>
      <c r="LM26" s="122"/>
      <c r="LN26" s="122"/>
      <c r="LO26" s="122"/>
      <c r="LP26" s="122"/>
      <c r="LQ26" s="37"/>
      <c r="LR26" s="122"/>
      <c r="LS26" s="122"/>
      <c r="LT26" s="122"/>
      <c r="LU26" s="122"/>
      <c r="LV26" s="122"/>
      <c r="LW26" s="122"/>
      <c r="LX26" s="122"/>
      <c r="LY26" s="37"/>
      <c r="LZ26" s="122"/>
      <c r="MA26" s="122"/>
      <c r="MB26" s="122"/>
      <c r="MC26" s="122"/>
      <c r="MD26" s="122"/>
      <c r="ME26" s="122"/>
      <c r="MF26" s="122"/>
      <c r="MG26" s="37"/>
      <c r="MH26" s="122"/>
      <c r="MI26" s="122"/>
      <c r="MJ26" s="122"/>
      <c r="MK26" s="122"/>
      <c r="ML26" s="122"/>
      <c r="MM26" s="122"/>
      <c r="MN26" s="122"/>
      <c r="MO26" s="37"/>
      <c r="MP26" s="122"/>
      <c r="MQ26" s="122"/>
      <c r="MR26" s="122"/>
      <c r="MS26" s="122"/>
      <c r="MT26" s="122"/>
      <c r="MU26" s="122"/>
      <c r="MV26" s="122"/>
      <c r="MW26" s="37"/>
      <c r="MX26" s="122"/>
      <c r="MY26" s="122"/>
      <c r="MZ26" s="122"/>
      <c r="NA26" s="122"/>
      <c r="NB26" s="122"/>
      <c r="NC26" s="122"/>
      <c r="ND26" s="122"/>
      <c r="NE26" s="37"/>
      <c r="NF26" s="122"/>
      <c r="NG26" s="122"/>
      <c r="NH26" s="122"/>
      <c r="NI26" s="122"/>
      <c r="NJ26" s="122"/>
      <c r="NK26" s="122"/>
      <c r="NL26" s="122"/>
      <c r="NM26" s="37"/>
      <c r="NN26" s="122"/>
      <c r="NO26" s="122"/>
      <c r="NP26" s="122"/>
      <c r="NQ26" s="122"/>
      <c r="NR26" s="122"/>
      <c r="NS26" s="122"/>
      <c r="NT26" s="122"/>
      <c r="NU26" s="37"/>
      <c r="NV26" s="122"/>
      <c r="NW26" s="122"/>
      <c r="NX26" s="122"/>
      <c r="NY26" s="122"/>
      <c r="NZ26" s="122"/>
      <c r="OA26" s="122"/>
      <c r="OB26" s="122"/>
      <c r="OC26" s="37"/>
      <c r="OD26" s="122"/>
      <c r="OE26" s="122"/>
      <c r="OF26" s="122"/>
      <c r="OG26" s="122"/>
      <c r="OH26" s="122"/>
      <c r="OI26" s="122"/>
      <c r="OJ26" s="122"/>
      <c r="OK26" s="37"/>
      <c r="OL26" s="122"/>
      <c r="OM26" s="122"/>
      <c r="ON26" s="122"/>
      <c r="OO26" s="122"/>
      <c r="OP26" s="122"/>
      <c r="OQ26" s="122"/>
      <c r="OR26" s="122"/>
      <c r="OS26" s="37"/>
      <c r="OT26" s="122"/>
      <c r="OU26" s="122"/>
      <c r="OV26" s="122"/>
      <c r="OW26" s="122"/>
      <c r="OX26" s="122"/>
      <c r="OY26" s="122"/>
      <c r="OZ26" s="122"/>
      <c r="PA26" s="37"/>
      <c r="PB26" s="122"/>
      <c r="PC26" s="122"/>
      <c r="PD26" s="122"/>
      <c r="PE26" s="122"/>
      <c r="PF26" s="122"/>
      <c r="PG26" s="122"/>
      <c r="PH26" s="122"/>
      <c r="PI26" s="37"/>
      <c r="PJ26" s="122"/>
      <c r="PK26" s="122"/>
      <c r="PL26" s="122"/>
      <c r="PM26" s="122"/>
      <c r="PN26" s="122"/>
      <c r="PO26" s="122"/>
      <c r="PP26" s="122"/>
      <c r="PQ26" s="37"/>
      <c r="PR26" s="122"/>
      <c r="PS26" s="122"/>
      <c r="PT26" s="122"/>
      <c r="PU26" s="122"/>
      <c r="PV26" s="122"/>
      <c r="PW26" s="122"/>
      <c r="PX26" s="122"/>
      <c r="PY26" s="37"/>
      <c r="PZ26" s="122"/>
      <c r="QA26" s="122"/>
      <c r="QB26" s="122"/>
      <c r="QC26" s="122"/>
      <c r="QD26" s="122"/>
      <c r="QE26" s="122"/>
      <c r="QF26" s="122"/>
      <c r="QG26" s="37"/>
      <c r="QH26" s="122"/>
      <c r="QI26" s="122"/>
      <c r="QJ26" s="122"/>
      <c r="QK26" s="122"/>
      <c r="QL26" s="122"/>
      <c r="QM26" s="122"/>
      <c r="QN26" s="122"/>
      <c r="QO26" s="37"/>
      <c r="QP26" s="122"/>
      <c r="QQ26" s="122"/>
      <c r="QR26" s="122"/>
      <c r="QS26" s="122"/>
      <c r="QT26" s="122"/>
      <c r="QU26" s="122"/>
      <c r="QV26" s="122"/>
      <c r="QW26" s="37"/>
      <c r="QX26" s="122"/>
      <c r="QY26" s="122"/>
      <c r="QZ26" s="122"/>
      <c r="RA26" s="122"/>
      <c r="RB26" s="122"/>
      <c r="RC26" s="122"/>
      <c r="RD26" s="122"/>
      <c r="RE26" s="37"/>
      <c r="RF26" s="122"/>
      <c r="RG26" s="122"/>
      <c r="RH26" s="122"/>
      <c r="RI26" s="122"/>
      <c r="RJ26" s="122"/>
      <c r="RK26" s="122"/>
      <c r="RL26" s="122"/>
      <c r="RM26" s="37"/>
      <c r="RN26" s="122"/>
      <c r="RO26" s="122"/>
      <c r="RP26" s="122"/>
      <c r="RQ26" s="122"/>
      <c r="RR26" s="122"/>
      <c r="RS26" s="122"/>
      <c r="RT26" s="122"/>
      <c r="RU26" s="37"/>
      <c r="RV26" s="122"/>
      <c r="RW26" s="122"/>
      <c r="RX26" s="122"/>
      <c r="RY26" s="122"/>
      <c r="RZ26" s="122"/>
      <c r="SA26" s="122"/>
      <c r="SB26" s="122"/>
      <c r="SC26" s="37"/>
      <c r="SD26" s="122"/>
      <c r="SE26" s="122"/>
      <c r="SF26" s="122"/>
      <c r="SG26" s="122"/>
      <c r="SH26" s="122"/>
      <c r="SI26" s="122"/>
      <c r="SJ26" s="122"/>
      <c r="SK26" s="37"/>
      <c r="SL26" s="122"/>
      <c r="SM26" s="122"/>
      <c r="SN26" s="122"/>
      <c r="SO26" s="122"/>
      <c r="SP26" s="122"/>
      <c r="SQ26" s="122"/>
      <c r="SR26" s="122"/>
      <c r="SS26" s="37"/>
      <c r="ST26" s="122"/>
      <c r="SU26" s="122"/>
      <c r="SV26" s="122"/>
      <c r="SW26" s="122"/>
      <c r="SX26" s="122"/>
      <c r="SY26" s="122"/>
      <c r="SZ26" s="122"/>
      <c r="TA26" s="37"/>
      <c r="TB26" s="122"/>
      <c r="TC26" s="122"/>
      <c r="TD26" s="122"/>
      <c r="TE26" s="122"/>
      <c r="TF26" s="122"/>
      <c r="TG26" s="122"/>
      <c r="TH26" s="122"/>
      <c r="TI26" s="37"/>
      <c r="TJ26" s="122"/>
      <c r="TK26" s="122"/>
      <c r="TL26" s="122"/>
      <c r="TM26" s="122"/>
      <c r="TN26" s="122"/>
      <c r="TO26" s="122"/>
      <c r="TP26" s="122"/>
      <c r="TQ26" s="37"/>
      <c r="TR26" s="122"/>
      <c r="TS26" s="122"/>
      <c r="TT26" s="122"/>
      <c r="TU26" s="122"/>
      <c r="TV26" s="122"/>
      <c r="TW26" s="122"/>
      <c r="TX26" s="122"/>
      <c r="TY26" s="37"/>
      <c r="TZ26" s="122"/>
      <c r="UA26" s="122"/>
      <c r="UB26" s="122"/>
      <c r="UC26" s="122"/>
      <c r="UD26" s="122"/>
      <c r="UE26" s="122"/>
      <c r="UF26" s="122"/>
      <c r="UG26" s="37"/>
      <c r="UH26" s="122"/>
      <c r="UI26" s="122"/>
      <c r="UJ26" s="122"/>
      <c r="UK26" s="122"/>
      <c r="UL26" s="122"/>
      <c r="UM26" s="122"/>
      <c r="UN26" s="122"/>
      <c r="UO26" s="37"/>
      <c r="UP26" s="122"/>
      <c r="UQ26" s="122"/>
      <c r="UR26" s="122"/>
      <c r="US26" s="122"/>
      <c r="UT26" s="122"/>
      <c r="UU26" s="122"/>
      <c r="UV26" s="122"/>
      <c r="UW26" s="37"/>
      <c r="UX26" s="122"/>
      <c r="UY26" s="122"/>
      <c r="UZ26" s="122"/>
      <c r="VA26" s="122"/>
      <c r="VB26" s="122"/>
      <c r="VC26" s="122"/>
      <c r="VD26" s="122"/>
      <c r="VE26" s="37"/>
      <c r="VF26" s="122"/>
      <c r="VG26" s="122"/>
      <c r="VH26" s="122"/>
      <c r="VI26" s="122"/>
      <c r="VJ26" s="122"/>
      <c r="VK26" s="122"/>
      <c r="VL26" s="122"/>
      <c r="VM26" s="37"/>
      <c r="VN26" s="122"/>
      <c r="VO26" s="122"/>
      <c r="VP26" s="122"/>
      <c r="VQ26" s="122"/>
      <c r="VR26" s="122"/>
      <c r="VS26" s="122"/>
      <c r="VT26" s="122"/>
      <c r="VU26" s="37"/>
      <c r="VV26" s="122"/>
      <c r="VW26" s="122"/>
      <c r="VX26" s="122"/>
      <c r="VY26" s="122"/>
      <c r="VZ26" s="122"/>
      <c r="WA26" s="122"/>
      <c r="WB26" s="122"/>
      <c r="WC26" s="37"/>
      <c r="WD26" s="122"/>
      <c r="WE26" s="122"/>
      <c r="WF26" s="122"/>
      <c r="WG26" s="122"/>
      <c r="WH26" s="122"/>
      <c r="WI26" s="122"/>
      <c r="WJ26" s="122"/>
      <c r="WK26" s="37"/>
      <c r="WL26" s="122"/>
      <c r="WM26" s="122"/>
      <c r="WN26" s="122"/>
      <c r="WO26" s="122"/>
      <c r="WP26" s="122"/>
      <c r="WQ26" s="122"/>
      <c r="WR26" s="122"/>
      <c r="WS26" s="37"/>
      <c r="WT26" s="122"/>
      <c r="WU26" s="122"/>
      <c r="WV26" s="122"/>
      <c r="WW26" s="122"/>
      <c r="WX26" s="122"/>
      <c r="WY26" s="122"/>
      <c r="WZ26" s="122"/>
      <c r="XA26" s="37"/>
      <c r="XB26" s="122"/>
      <c r="XC26" s="122"/>
      <c r="XD26" s="122"/>
      <c r="XE26" s="122"/>
      <c r="XF26" s="122"/>
      <c r="XG26" s="122"/>
      <c r="XH26" s="122"/>
      <c r="XI26" s="37"/>
      <c r="XJ26" s="122"/>
      <c r="XK26" s="122"/>
      <c r="XL26" s="122"/>
      <c r="XM26" s="122"/>
      <c r="XN26" s="122"/>
      <c r="XO26" s="122"/>
      <c r="XP26" s="122"/>
      <c r="XQ26" s="37"/>
      <c r="XR26" s="122"/>
      <c r="XS26" s="122"/>
      <c r="XT26" s="122"/>
      <c r="XU26" s="122"/>
      <c r="XV26" s="122"/>
      <c r="XW26" s="122"/>
      <c r="XX26" s="122"/>
      <c r="XY26" s="37"/>
      <c r="XZ26" s="122"/>
      <c r="YA26" s="122"/>
      <c r="YB26" s="122"/>
      <c r="YC26" s="122"/>
      <c r="YD26" s="122"/>
      <c r="YE26" s="122"/>
      <c r="YF26" s="122"/>
      <c r="YG26" s="37"/>
      <c r="YH26" s="122"/>
      <c r="YI26" s="122"/>
      <c r="YJ26" s="122"/>
      <c r="YK26" s="122"/>
      <c r="YL26" s="122"/>
      <c r="YM26" s="122"/>
      <c r="YN26" s="122"/>
      <c r="YO26" s="37"/>
      <c r="YP26" s="122"/>
      <c r="YQ26" s="122"/>
      <c r="YR26" s="122"/>
      <c r="YS26" s="122"/>
      <c r="YT26" s="122"/>
      <c r="YU26" s="122"/>
      <c r="YV26" s="122"/>
      <c r="YW26" s="37"/>
      <c r="YX26" s="122"/>
      <c r="YY26" s="122"/>
      <c r="YZ26" s="122"/>
      <c r="ZA26" s="122"/>
      <c r="ZB26" s="122"/>
      <c r="ZC26" s="122"/>
      <c r="ZD26" s="122"/>
      <c r="ZE26" s="37"/>
      <c r="ZF26" s="122"/>
      <c r="ZG26" s="122"/>
      <c r="ZH26" s="122"/>
      <c r="ZI26" s="122"/>
      <c r="ZJ26" s="122"/>
      <c r="ZK26" s="122"/>
      <c r="ZL26" s="122"/>
      <c r="ZM26" s="37"/>
      <c r="ZN26" s="122"/>
      <c r="ZO26" s="122"/>
      <c r="ZP26" s="122"/>
      <c r="ZQ26" s="122"/>
      <c r="ZR26" s="122"/>
      <c r="ZS26" s="122"/>
      <c r="ZT26" s="122"/>
      <c r="ZU26" s="37"/>
      <c r="ZV26" s="122"/>
      <c r="ZW26" s="122"/>
      <c r="ZX26" s="122"/>
      <c r="ZY26" s="122"/>
      <c r="ZZ26" s="122"/>
      <c r="AAA26" s="122"/>
      <c r="AAB26" s="122"/>
      <c r="AAC26" s="37"/>
      <c r="AAD26" s="122"/>
      <c r="AAE26" s="122"/>
      <c r="AAF26" s="122"/>
      <c r="AAG26" s="122"/>
      <c r="AAH26" s="122"/>
      <c r="AAI26" s="122"/>
      <c r="AAJ26" s="122"/>
      <c r="AAK26" s="37"/>
      <c r="AAL26" s="122"/>
      <c r="AAM26" s="122"/>
      <c r="AAN26" s="122"/>
      <c r="AAO26" s="122"/>
      <c r="AAP26" s="122"/>
      <c r="AAQ26" s="122"/>
      <c r="AAR26" s="122"/>
      <c r="AAS26" s="37"/>
      <c r="AAT26" s="122"/>
      <c r="AAU26" s="122"/>
      <c r="AAV26" s="122"/>
      <c r="AAW26" s="122"/>
      <c r="AAX26" s="122"/>
      <c r="AAY26" s="122"/>
      <c r="AAZ26" s="122"/>
      <c r="ABA26" s="37"/>
      <c r="ABB26" s="122"/>
      <c r="ABC26" s="122"/>
      <c r="ABD26" s="122"/>
      <c r="ABE26" s="122"/>
      <c r="ABF26" s="122"/>
      <c r="ABG26" s="122"/>
      <c r="ABH26" s="122"/>
      <c r="ABI26" s="37"/>
      <c r="ABJ26" s="122"/>
      <c r="ABK26" s="122"/>
      <c r="ABL26" s="122"/>
      <c r="ABM26" s="122"/>
      <c r="ABN26" s="122"/>
      <c r="ABO26" s="122"/>
      <c r="ABP26" s="122"/>
      <c r="ABQ26" s="37"/>
      <c r="ABR26" s="122"/>
      <c r="ABS26" s="122"/>
      <c r="ABT26" s="122"/>
      <c r="ABU26" s="122"/>
      <c r="ABV26" s="122"/>
      <c r="ABW26" s="122"/>
      <c r="ABX26" s="122"/>
      <c r="ABY26" s="37"/>
      <c r="ABZ26" s="122"/>
      <c r="ACA26" s="122"/>
      <c r="ACB26" s="122"/>
      <c r="ACC26" s="122"/>
      <c r="ACD26" s="122"/>
      <c r="ACE26" s="122"/>
      <c r="ACF26" s="122"/>
      <c r="ACG26" s="37"/>
      <c r="ACH26" s="122"/>
      <c r="ACI26" s="122"/>
      <c r="ACJ26" s="122"/>
      <c r="ACK26" s="122"/>
      <c r="ACL26" s="122"/>
      <c r="ACM26" s="122"/>
      <c r="ACN26" s="122"/>
      <c r="ACO26" s="37"/>
      <c r="ACP26" s="122"/>
      <c r="ACQ26" s="122"/>
      <c r="ACR26" s="122"/>
      <c r="ACS26" s="122"/>
      <c r="ACT26" s="122"/>
      <c r="ACU26" s="122"/>
      <c r="ACV26" s="122"/>
      <c r="ACW26" s="37"/>
      <c r="ACX26" s="122"/>
      <c r="ACY26" s="122"/>
      <c r="ACZ26" s="122"/>
      <c r="ADA26" s="122"/>
      <c r="ADB26" s="122"/>
      <c r="ADC26" s="122"/>
      <c r="ADD26" s="122"/>
      <c r="ADE26" s="37"/>
      <c r="ADF26" s="122"/>
      <c r="ADG26" s="122"/>
      <c r="ADH26" s="122"/>
      <c r="ADI26" s="122"/>
      <c r="ADJ26" s="122"/>
      <c r="ADK26" s="122"/>
      <c r="ADL26" s="122"/>
      <c r="ADM26" s="37"/>
      <c r="ADN26" s="122"/>
      <c r="ADO26" s="122"/>
      <c r="ADP26" s="122"/>
      <c r="ADQ26" s="122"/>
      <c r="ADR26" s="122"/>
      <c r="ADS26" s="122"/>
      <c r="ADT26" s="122"/>
      <c r="ADU26" s="37"/>
      <c r="ADV26" s="122"/>
      <c r="ADW26" s="122"/>
      <c r="ADX26" s="122"/>
      <c r="ADY26" s="122"/>
      <c r="ADZ26" s="122"/>
      <c r="AEA26" s="122"/>
      <c r="AEB26" s="122"/>
      <c r="AEC26" s="37"/>
      <c r="AED26" s="122"/>
      <c r="AEE26" s="122"/>
      <c r="AEF26" s="122"/>
      <c r="AEG26" s="122"/>
      <c r="AEH26" s="122"/>
      <c r="AEI26" s="122"/>
      <c r="AEJ26" s="122"/>
      <c r="AEK26" s="37"/>
      <c r="AEL26" s="122"/>
      <c r="AEM26" s="122"/>
      <c r="AEN26" s="122"/>
      <c r="AEO26" s="122"/>
      <c r="AEP26" s="122"/>
      <c r="AEQ26" s="122"/>
      <c r="AER26" s="122"/>
      <c r="AES26" s="37"/>
      <c r="AET26" s="122"/>
      <c r="AEU26" s="122"/>
      <c r="AEV26" s="122"/>
      <c r="AEW26" s="122"/>
      <c r="AEX26" s="122"/>
      <c r="AEY26" s="122"/>
      <c r="AEZ26" s="122"/>
      <c r="AFA26" s="37"/>
      <c r="AFB26" s="122"/>
      <c r="AFC26" s="122"/>
      <c r="AFD26" s="122"/>
      <c r="AFE26" s="122"/>
      <c r="AFF26" s="122"/>
      <c r="AFG26" s="122"/>
      <c r="AFH26" s="122"/>
      <c r="AFI26" s="37"/>
      <c r="AFJ26" s="122"/>
      <c r="AFK26" s="122"/>
      <c r="AFL26" s="122"/>
      <c r="AFM26" s="122"/>
      <c r="AFN26" s="122"/>
      <c r="AFO26" s="122"/>
      <c r="AFP26" s="122"/>
      <c r="AFQ26" s="37"/>
      <c r="AFR26" s="122"/>
      <c r="AFS26" s="122"/>
      <c r="AFT26" s="122"/>
      <c r="AFU26" s="122"/>
      <c r="AFV26" s="122"/>
      <c r="AFW26" s="122"/>
      <c r="AFX26" s="122"/>
      <c r="AFY26" s="37"/>
      <c r="AFZ26" s="122"/>
      <c r="AGA26" s="122"/>
      <c r="AGB26" s="122"/>
      <c r="AGC26" s="122"/>
      <c r="AGD26" s="122"/>
      <c r="AGE26" s="122"/>
      <c r="AGF26" s="122"/>
      <c r="AGG26" s="37"/>
      <c r="AGH26" s="122"/>
      <c r="AGI26" s="122"/>
      <c r="AGJ26" s="122"/>
      <c r="AGK26" s="122"/>
      <c r="AGL26" s="122"/>
      <c r="AGM26" s="122"/>
      <c r="AGN26" s="122"/>
      <c r="AGO26" s="37"/>
      <c r="AGP26" s="122"/>
      <c r="AGQ26" s="122"/>
      <c r="AGR26" s="122"/>
      <c r="AGS26" s="122"/>
      <c r="AGT26" s="122"/>
      <c r="AGU26" s="122"/>
      <c r="AGV26" s="122"/>
      <c r="AGW26" s="37"/>
      <c r="AGX26" s="122"/>
      <c r="AGY26" s="122"/>
      <c r="AGZ26" s="122"/>
      <c r="AHA26" s="122"/>
      <c r="AHB26" s="122"/>
      <c r="AHC26" s="122"/>
      <c r="AHD26" s="122"/>
      <c r="AHE26" s="37"/>
      <c r="AHF26" s="122"/>
      <c r="AHG26" s="122"/>
      <c r="AHH26" s="122"/>
      <c r="AHI26" s="122"/>
      <c r="AHJ26" s="122"/>
      <c r="AHK26" s="122"/>
      <c r="AHL26" s="122"/>
      <c r="AHM26" s="37"/>
      <c r="AHN26" s="122"/>
      <c r="AHO26" s="122"/>
      <c r="AHP26" s="122"/>
      <c r="AHQ26" s="122"/>
      <c r="AHR26" s="122"/>
      <c r="AHS26" s="122"/>
      <c r="AHT26" s="122"/>
      <c r="AHU26" s="37"/>
      <c r="AHV26" s="122"/>
      <c r="AHW26" s="122"/>
      <c r="AHX26" s="122"/>
      <c r="AHY26" s="122"/>
      <c r="AHZ26" s="122"/>
      <c r="AIA26" s="122"/>
      <c r="AIB26" s="122"/>
      <c r="AIC26" s="37"/>
      <c r="AID26" s="122"/>
      <c r="AIE26" s="122"/>
      <c r="AIF26" s="122"/>
      <c r="AIG26" s="122"/>
      <c r="AIH26" s="122"/>
      <c r="AII26" s="122"/>
      <c r="AIJ26" s="122"/>
      <c r="AIK26" s="37"/>
      <c r="AIL26" s="122"/>
      <c r="AIM26" s="122"/>
      <c r="AIN26" s="122"/>
      <c r="AIO26" s="122"/>
      <c r="AIP26" s="122"/>
      <c r="AIQ26" s="122"/>
      <c r="AIR26" s="122"/>
      <c r="AIS26" s="37"/>
      <c r="AIT26" s="122"/>
      <c r="AIU26" s="122"/>
      <c r="AIV26" s="122"/>
      <c r="AIW26" s="122"/>
      <c r="AIX26" s="122"/>
      <c r="AIY26" s="122"/>
      <c r="AIZ26" s="122"/>
      <c r="AJA26" s="37"/>
      <c r="AJB26" s="122"/>
      <c r="AJC26" s="122"/>
      <c r="AJD26" s="122"/>
      <c r="AJE26" s="122"/>
      <c r="AJF26" s="122"/>
      <c r="AJG26" s="122"/>
      <c r="AJH26" s="122"/>
      <c r="AJI26" s="37"/>
      <c r="AJJ26" s="122"/>
      <c r="AJK26" s="122"/>
      <c r="AJL26" s="122"/>
      <c r="AJM26" s="122"/>
      <c r="AJN26" s="122"/>
      <c r="AJO26" s="122"/>
      <c r="AJP26" s="122"/>
      <c r="AJQ26" s="37"/>
      <c r="AJR26" s="122"/>
      <c r="AJS26" s="122"/>
      <c r="AJT26" s="122"/>
      <c r="AJU26" s="122"/>
      <c r="AJV26" s="122"/>
      <c r="AJW26" s="122"/>
      <c r="AJX26" s="122"/>
      <c r="AJY26" s="37"/>
      <c r="AJZ26" s="122"/>
      <c r="AKA26" s="122"/>
      <c r="AKB26" s="122"/>
      <c r="AKC26" s="122"/>
      <c r="AKD26" s="122"/>
      <c r="AKE26" s="122"/>
      <c r="AKF26" s="122"/>
      <c r="AKG26" s="37"/>
      <c r="AKH26" s="122"/>
      <c r="AKI26" s="122"/>
      <c r="AKJ26" s="122"/>
      <c r="AKK26" s="122"/>
      <c r="AKL26" s="122"/>
      <c r="AKM26" s="122"/>
      <c r="AKN26" s="122"/>
      <c r="AKO26" s="37"/>
      <c r="AKP26" s="122"/>
      <c r="AKQ26" s="122"/>
      <c r="AKR26" s="122"/>
      <c r="AKS26" s="122"/>
      <c r="AKT26" s="122"/>
      <c r="AKU26" s="122"/>
      <c r="AKV26" s="122"/>
      <c r="AKW26" s="37"/>
      <c r="AKX26" s="122"/>
      <c r="AKY26" s="122"/>
      <c r="AKZ26" s="122"/>
      <c r="ALA26" s="122"/>
      <c r="ALB26" s="122"/>
      <c r="ALC26" s="122"/>
      <c r="ALD26" s="122"/>
      <c r="ALE26" s="37"/>
      <c r="ALF26" s="122"/>
      <c r="ALG26" s="122"/>
      <c r="ALH26" s="122"/>
      <c r="ALI26" s="122"/>
      <c r="ALJ26" s="122"/>
      <c r="ALK26" s="122"/>
      <c r="ALL26" s="122"/>
      <c r="ALM26" s="37"/>
      <c r="ALN26" s="122"/>
      <c r="ALO26" s="122"/>
      <c r="ALP26" s="122"/>
      <c r="ALQ26" s="122"/>
      <c r="ALR26" s="122"/>
      <c r="ALS26" s="122"/>
      <c r="ALT26" s="122"/>
      <c r="ALU26" s="37"/>
      <c r="ALV26" s="122"/>
      <c r="ALW26" s="122"/>
      <c r="ALX26" s="122"/>
      <c r="ALY26" s="122"/>
      <c r="ALZ26" s="122"/>
      <c r="AMA26" s="122"/>
      <c r="AMB26" s="122"/>
      <c r="AMC26" s="37"/>
      <c r="AMD26" s="122"/>
      <c r="AME26" s="122"/>
      <c r="AMF26" s="122"/>
      <c r="AMG26" s="122"/>
      <c r="AMH26" s="122"/>
      <c r="AMI26" s="122"/>
      <c r="AMJ26" s="122"/>
      <c r="AMK26" s="37"/>
      <c r="AML26" s="122"/>
      <c r="AMM26" s="122"/>
      <c r="AMN26" s="122"/>
      <c r="AMO26" s="122"/>
      <c r="AMP26" s="122"/>
      <c r="AMQ26" s="122"/>
      <c r="AMR26" s="122"/>
      <c r="AMS26" s="37"/>
      <c r="AMT26" s="122"/>
      <c r="AMU26" s="122"/>
      <c r="AMV26" s="122"/>
      <c r="AMW26" s="122"/>
      <c r="AMX26" s="122"/>
      <c r="AMY26" s="122"/>
      <c r="AMZ26" s="122"/>
      <c r="ANA26" s="37"/>
      <c r="ANB26" s="122"/>
      <c r="ANC26" s="122"/>
      <c r="AND26" s="122"/>
      <c r="ANE26" s="122"/>
      <c r="ANF26" s="122"/>
      <c r="ANG26" s="122"/>
      <c r="ANH26" s="122"/>
      <c r="ANI26" s="37"/>
      <c r="ANJ26" s="122"/>
      <c r="ANK26" s="122"/>
      <c r="ANL26" s="122"/>
      <c r="ANM26" s="122"/>
      <c r="ANN26" s="122"/>
      <c r="ANO26" s="122"/>
      <c r="ANP26" s="122"/>
      <c r="ANQ26" s="37"/>
      <c r="ANR26" s="122"/>
      <c r="ANS26" s="122"/>
      <c r="ANT26" s="122"/>
      <c r="ANU26" s="122"/>
      <c r="ANV26" s="122"/>
      <c r="ANW26" s="122"/>
      <c r="ANX26" s="122"/>
      <c r="ANY26" s="37"/>
      <c r="ANZ26" s="122"/>
      <c r="AOA26" s="122"/>
      <c r="AOB26" s="122"/>
      <c r="AOC26" s="122"/>
      <c r="AOD26" s="122"/>
      <c r="AOE26" s="122"/>
      <c r="AOF26" s="122"/>
      <c r="AOG26" s="37"/>
      <c r="AOH26" s="122"/>
      <c r="AOI26" s="122"/>
      <c r="AOJ26" s="122"/>
      <c r="AOK26" s="122"/>
      <c r="AOL26" s="122"/>
      <c r="AOM26" s="122"/>
      <c r="AON26" s="122"/>
      <c r="AOO26" s="37"/>
      <c r="AOP26" s="122"/>
      <c r="AOQ26" s="122"/>
      <c r="AOR26" s="122"/>
      <c r="AOS26" s="122"/>
      <c r="AOT26" s="122"/>
      <c r="AOU26" s="122"/>
      <c r="AOV26" s="122"/>
      <c r="AOW26" s="37"/>
      <c r="AOX26" s="122"/>
      <c r="AOY26" s="122"/>
      <c r="AOZ26" s="122"/>
      <c r="APA26" s="122"/>
      <c r="APB26" s="122"/>
      <c r="APC26" s="122"/>
      <c r="APD26" s="122"/>
      <c r="APE26" s="37"/>
      <c r="APF26" s="122"/>
      <c r="APG26" s="122"/>
      <c r="APH26" s="122"/>
      <c r="API26" s="122"/>
      <c r="APJ26" s="122"/>
      <c r="APK26" s="122"/>
      <c r="APL26" s="122"/>
      <c r="APM26" s="37"/>
      <c r="APN26" s="122"/>
      <c r="APO26" s="122"/>
      <c r="APP26" s="122"/>
      <c r="APQ26" s="122"/>
      <c r="APR26" s="122"/>
      <c r="APS26" s="122"/>
      <c r="APT26" s="122"/>
      <c r="APU26" s="37"/>
      <c r="APV26" s="122"/>
      <c r="APW26" s="122"/>
      <c r="APX26" s="122"/>
      <c r="APY26" s="122"/>
      <c r="APZ26" s="122"/>
      <c r="AQA26" s="122"/>
      <c r="AQB26" s="122"/>
      <c r="AQC26" s="37"/>
      <c r="AQD26" s="122"/>
      <c r="AQE26" s="122"/>
      <c r="AQF26" s="122"/>
      <c r="AQG26" s="122"/>
      <c r="AQH26" s="122"/>
      <c r="AQI26" s="122"/>
      <c r="AQJ26" s="122"/>
      <c r="AQK26" s="37"/>
      <c r="AQL26" s="122"/>
      <c r="AQM26" s="122"/>
      <c r="AQN26" s="122"/>
      <c r="AQO26" s="122"/>
      <c r="AQP26" s="122"/>
      <c r="AQQ26" s="122"/>
      <c r="AQR26" s="122"/>
      <c r="AQS26" s="37"/>
      <c r="AQT26" s="122"/>
      <c r="AQU26" s="122"/>
      <c r="AQV26" s="122"/>
      <c r="AQW26" s="122"/>
      <c r="AQX26" s="122"/>
      <c r="AQY26" s="122"/>
      <c r="AQZ26" s="122"/>
      <c r="ARA26" s="37"/>
      <c r="ARB26" s="122"/>
      <c r="ARC26" s="122"/>
      <c r="ARD26" s="122"/>
      <c r="ARE26" s="122"/>
      <c r="ARF26" s="122"/>
      <c r="ARG26" s="122"/>
      <c r="ARH26" s="122"/>
      <c r="ARI26" s="37"/>
      <c r="ARJ26" s="122"/>
      <c r="ARK26" s="122"/>
      <c r="ARL26" s="122"/>
      <c r="ARM26" s="122"/>
      <c r="ARN26" s="122"/>
      <c r="ARO26" s="122"/>
      <c r="ARP26" s="122"/>
      <c r="ARQ26" s="37"/>
      <c r="ARR26" s="122"/>
      <c r="ARS26" s="122"/>
      <c r="ART26" s="122"/>
      <c r="ARU26" s="122"/>
      <c r="ARV26" s="122"/>
      <c r="ARW26" s="122"/>
      <c r="ARX26" s="122"/>
      <c r="ARY26" s="37"/>
      <c r="ARZ26" s="122"/>
      <c r="ASA26" s="122"/>
      <c r="ASB26" s="122"/>
      <c r="ASC26" s="122"/>
      <c r="ASD26" s="122"/>
      <c r="ASE26" s="122"/>
      <c r="ASF26" s="122"/>
      <c r="ASG26" s="37"/>
      <c r="ASH26" s="122"/>
      <c r="ASI26" s="122"/>
      <c r="ASJ26" s="122"/>
      <c r="ASK26" s="122"/>
      <c r="ASL26" s="122"/>
      <c r="ASM26" s="122"/>
      <c r="ASN26" s="122"/>
      <c r="ASO26" s="37"/>
      <c r="ASP26" s="122"/>
      <c r="ASQ26" s="122"/>
      <c r="ASR26" s="122"/>
      <c r="ASS26" s="122"/>
      <c r="AST26" s="122"/>
      <c r="ASU26" s="122"/>
      <c r="ASV26" s="122"/>
      <c r="ASW26" s="37"/>
      <c r="ASX26" s="122"/>
      <c r="ASY26" s="122"/>
      <c r="ASZ26" s="122"/>
      <c r="ATA26" s="122"/>
      <c r="ATB26" s="122"/>
      <c r="ATC26" s="122"/>
      <c r="ATD26" s="122"/>
      <c r="ATE26" s="37"/>
      <c r="ATF26" s="122"/>
      <c r="ATG26" s="122"/>
      <c r="ATH26" s="122"/>
      <c r="ATI26" s="122"/>
      <c r="ATJ26" s="122"/>
      <c r="ATK26" s="122"/>
      <c r="ATL26" s="122"/>
      <c r="ATM26" s="37"/>
      <c r="ATN26" s="122"/>
      <c r="ATO26" s="122"/>
      <c r="ATP26" s="122"/>
      <c r="ATQ26" s="122"/>
      <c r="ATR26" s="122"/>
      <c r="ATS26" s="122"/>
      <c r="ATT26" s="122"/>
      <c r="ATU26" s="37"/>
      <c r="ATV26" s="122"/>
      <c r="ATW26" s="122"/>
      <c r="ATX26" s="122"/>
      <c r="ATY26" s="122"/>
      <c r="ATZ26" s="122"/>
      <c r="AUA26" s="122"/>
      <c r="AUB26" s="122"/>
      <c r="AUC26" s="37"/>
      <c r="AUD26" s="122"/>
      <c r="AUE26" s="122"/>
      <c r="AUF26" s="122"/>
      <c r="AUG26" s="122"/>
      <c r="AUH26" s="122"/>
      <c r="AUI26" s="122"/>
      <c r="AUJ26" s="122"/>
      <c r="AUK26" s="37"/>
      <c r="AUL26" s="122"/>
      <c r="AUM26" s="122"/>
      <c r="AUN26" s="122"/>
      <c r="AUO26" s="122"/>
      <c r="AUP26" s="122"/>
      <c r="AUQ26" s="122"/>
      <c r="AUR26" s="122"/>
      <c r="AUS26" s="37"/>
      <c r="AUT26" s="122"/>
      <c r="AUU26" s="122"/>
      <c r="AUV26" s="122"/>
      <c r="AUW26" s="122"/>
      <c r="AUX26" s="122"/>
      <c r="AUY26" s="122"/>
      <c r="AUZ26" s="122"/>
      <c r="AVA26" s="37"/>
      <c r="AVB26" s="122"/>
      <c r="AVC26" s="122"/>
      <c r="AVD26" s="122"/>
      <c r="AVE26" s="122"/>
      <c r="AVF26" s="122"/>
      <c r="AVG26" s="122"/>
      <c r="AVH26" s="122"/>
      <c r="AVI26" s="37"/>
      <c r="AVJ26" s="122"/>
      <c r="AVK26" s="122"/>
      <c r="AVL26" s="122"/>
      <c r="AVM26" s="122"/>
      <c r="AVN26" s="122"/>
      <c r="AVO26" s="122"/>
      <c r="AVP26" s="122"/>
      <c r="AVQ26" s="37"/>
      <c r="AVR26" s="122"/>
      <c r="AVS26" s="122"/>
      <c r="AVT26" s="122"/>
      <c r="AVU26" s="122"/>
      <c r="AVV26" s="122"/>
      <c r="AVW26" s="122"/>
      <c r="AVX26" s="122"/>
      <c r="AVY26" s="37"/>
      <c r="AVZ26" s="122"/>
      <c r="AWA26" s="122"/>
      <c r="AWB26" s="122"/>
      <c r="AWC26" s="122"/>
      <c r="AWD26" s="122"/>
      <c r="AWE26" s="122"/>
      <c r="AWF26" s="122"/>
      <c r="AWG26" s="37"/>
      <c r="AWH26" s="122"/>
      <c r="AWI26" s="122"/>
      <c r="AWJ26" s="122"/>
      <c r="AWK26" s="122"/>
      <c r="AWL26" s="122"/>
      <c r="AWM26" s="122"/>
      <c r="AWN26" s="122"/>
      <c r="AWO26" s="37"/>
      <c r="AWP26" s="122"/>
      <c r="AWQ26" s="122"/>
      <c r="AWR26" s="122"/>
      <c r="AWS26" s="122"/>
      <c r="AWT26" s="122"/>
      <c r="AWU26" s="122"/>
      <c r="AWV26" s="122"/>
      <c r="AWW26" s="37"/>
      <c r="AWX26" s="122"/>
      <c r="AWY26" s="122"/>
      <c r="AWZ26" s="122"/>
      <c r="AXA26" s="122"/>
      <c r="AXB26" s="122"/>
      <c r="AXC26" s="122"/>
      <c r="AXD26" s="122"/>
      <c r="AXE26" s="37"/>
      <c r="AXF26" s="122"/>
      <c r="AXG26" s="122"/>
      <c r="AXH26" s="122"/>
      <c r="AXI26" s="122"/>
      <c r="AXJ26" s="122"/>
      <c r="AXK26" s="122"/>
      <c r="AXL26" s="122"/>
      <c r="AXM26" s="37"/>
      <c r="AXN26" s="122"/>
      <c r="AXO26" s="122"/>
      <c r="AXP26" s="122"/>
      <c r="AXQ26" s="122"/>
      <c r="AXR26" s="122"/>
      <c r="AXS26" s="122"/>
      <c r="AXT26" s="122"/>
      <c r="AXU26" s="37"/>
      <c r="AXV26" s="122"/>
      <c r="AXW26" s="122"/>
      <c r="AXX26" s="122"/>
      <c r="AXY26" s="122"/>
      <c r="AXZ26" s="122"/>
      <c r="AYA26" s="122"/>
      <c r="AYB26" s="122"/>
      <c r="AYC26" s="37"/>
      <c r="AYD26" s="122"/>
      <c r="AYE26" s="122"/>
      <c r="AYF26" s="122"/>
      <c r="AYG26" s="122"/>
      <c r="AYH26" s="122"/>
      <c r="AYI26" s="122"/>
      <c r="AYJ26" s="122"/>
      <c r="AYK26" s="37"/>
      <c r="AYL26" s="122"/>
      <c r="AYM26" s="122"/>
      <c r="AYN26" s="122"/>
      <c r="AYO26" s="122"/>
      <c r="AYP26" s="122"/>
      <c r="AYQ26" s="122"/>
      <c r="AYR26" s="122"/>
      <c r="AYS26" s="37"/>
      <c r="AYT26" s="122"/>
      <c r="AYU26" s="122"/>
      <c r="AYV26" s="122"/>
      <c r="AYW26" s="122"/>
      <c r="AYX26" s="122"/>
      <c r="AYY26" s="122"/>
      <c r="AYZ26" s="122"/>
      <c r="AZA26" s="37"/>
      <c r="AZB26" s="122"/>
      <c r="AZC26" s="122"/>
      <c r="AZD26" s="122"/>
      <c r="AZE26" s="122"/>
      <c r="AZF26" s="122"/>
      <c r="AZG26" s="122"/>
      <c r="AZH26" s="122"/>
      <c r="AZI26" s="37"/>
      <c r="AZJ26" s="122"/>
      <c r="AZK26" s="122"/>
      <c r="AZL26" s="122"/>
      <c r="AZM26" s="122"/>
      <c r="AZN26" s="122"/>
      <c r="AZO26" s="122"/>
      <c r="AZP26" s="122"/>
      <c r="AZQ26" s="37"/>
      <c r="AZR26" s="122"/>
      <c r="AZS26" s="122"/>
      <c r="AZT26" s="122"/>
      <c r="AZU26" s="122"/>
      <c r="AZV26" s="122"/>
      <c r="AZW26" s="122"/>
      <c r="AZX26" s="122"/>
      <c r="AZY26" s="37"/>
      <c r="AZZ26" s="122"/>
      <c r="BAA26" s="122"/>
      <c r="BAB26" s="122"/>
      <c r="BAC26" s="122"/>
      <c r="BAD26" s="122"/>
      <c r="BAE26" s="122"/>
      <c r="BAF26" s="122"/>
      <c r="BAG26" s="37"/>
      <c r="BAH26" s="122"/>
      <c r="BAI26" s="122"/>
      <c r="BAJ26" s="122"/>
      <c r="BAK26" s="122"/>
      <c r="BAL26" s="122"/>
      <c r="BAM26" s="122"/>
      <c r="BAN26" s="122"/>
      <c r="BAO26" s="37"/>
      <c r="BAP26" s="122"/>
      <c r="BAQ26" s="122"/>
      <c r="BAR26" s="122"/>
      <c r="BAS26" s="122"/>
      <c r="BAT26" s="122"/>
      <c r="BAU26" s="122"/>
      <c r="BAV26" s="122"/>
      <c r="BAW26" s="37"/>
      <c r="BAX26" s="122"/>
      <c r="BAY26" s="122"/>
      <c r="BAZ26" s="122"/>
      <c r="BBA26" s="122"/>
      <c r="BBB26" s="122"/>
      <c r="BBC26" s="122"/>
      <c r="BBD26" s="122"/>
      <c r="BBE26" s="37"/>
      <c r="BBF26" s="122"/>
      <c r="BBG26" s="122"/>
      <c r="BBH26" s="122"/>
      <c r="BBI26" s="122"/>
      <c r="BBJ26" s="122"/>
      <c r="BBK26" s="122"/>
      <c r="BBL26" s="122"/>
      <c r="BBM26" s="37"/>
      <c r="BBN26" s="122"/>
      <c r="BBO26" s="122"/>
      <c r="BBP26" s="122"/>
      <c r="BBQ26" s="122"/>
      <c r="BBR26" s="122"/>
      <c r="BBS26" s="122"/>
      <c r="BBT26" s="122"/>
      <c r="BBU26" s="37"/>
      <c r="BBV26" s="122"/>
      <c r="BBW26" s="122"/>
      <c r="BBX26" s="122"/>
      <c r="BBY26" s="122"/>
      <c r="BBZ26" s="122"/>
      <c r="BCA26" s="122"/>
      <c r="BCB26" s="122"/>
      <c r="BCC26" s="37"/>
      <c r="BCD26" s="122"/>
      <c r="BCE26" s="122"/>
      <c r="BCF26" s="122"/>
      <c r="BCG26" s="122"/>
      <c r="BCH26" s="122"/>
      <c r="BCI26" s="122"/>
      <c r="BCJ26" s="122"/>
      <c r="BCK26" s="37"/>
      <c r="BCL26" s="122"/>
      <c r="BCM26" s="122"/>
      <c r="BCN26" s="122"/>
      <c r="BCO26" s="122"/>
      <c r="BCP26" s="122"/>
      <c r="BCQ26" s="122"/>
      <c r="BCR26" s="122"/>
      <c r="BCS26" s="37"/>
      <c r="BCT26" s="122"/>
      <c r="BCU26" s="122"/>
      <c r="BCV26" s="122"/>
      <c r="BCW26" s="122"/>
      <c r="BCX26" s="122"/>
      <c r="BCY26" s="122"/>
      <c r="BCZ26" s="122"/>
      <c r="BDA26" s="37"/>
      <c r="BDB26" s="122"/>
      <c r="BDC26" s="122"/>
      <c r="BDD26" s="122"/>
      <c r="BDE26" s="122"/>
      <c r="BDF26" s="122"/>
      <c r="BDG26" s="122"/>
      <c r="BDH26" s="122"/>
      <c r="BDI26" s="37"/>
      <c r="BDJ26" s="122"/>
      <c r="BDK26" s="122"/>
      <c r="BDL26" s="122"/>
      <c r="BDM26" s="122"/>
      <c r="BDN26" s="122"/>
      <c r="BDO26" s="122"/>
      <c r="BDP26" s="122"/>
      <c r="BDQ26" s="37"/>
      <c r="BDR26" s="122"/>
      <c r="BDS26" s="122"/>
      <c r="BDT26" s="122"/>
      <c r="BDU26" s="122"/>
      <c r="BDV26" s="122"/>
      <c r="BDW26" s="122"/>
      <c r="BDX26" s="122"/>
      <c r="BDY26" s="37"/>
      <c r="BDZ26" s="122"/>
      <c r="BEA26" s="122"/>
      <c r="BEB26" s="122"/>
      <c r="BEC26" s="122"/>
      <c r="BED26" s="122"/>
      <c r="BEE26" s="122"/>
      <c r="BEF26" s="122"/>
      <c r="BEG26" s="37"/>
      <c r="BEH26" s="122"/>
      <c r="BEI26" s="122"/>
      <c r="BEJ26" s="122"/>
      <c r="BEK26" s="122"/>
      <c r="BEL26" s="122"/>
      <c r="BEM26" s="122"/>
      <c r="BEN26" s="122"/>
      <c r="BEO26" s="37"/>
      <c r="BEP26" s="122"/>
      <c r="BEQ26" s="122"/>
      <c r="BER26" s="122"/>
      <c r="BES26" s="122"/>
      <c r="BET26" s="122"/>
      <c r="BEU26" s="122"/>
      <c r="BEV26" s="122"/>
      <c r="BEW26" s="37"/>
      <c r="BEX26" s="122"/>
      <c r="BEY26" s="122"/>
      <c r="BEZ26" s="122"/>
      <c r="BFA26" s="122"/>
      <c r="BFB26" s="122"/>
      <c r="BFC26" s="122"/>
      <c r="BFD26" s="122"/>
      <c r="BFE26" s="37"/>
      <c r="BFF26" s="122"/>
      <c r="BFG26" s="122"/>
      <c r="BFH26" s="122"/>
      <c r="BFI26" s="122"/>
      <c r="BFJ26" s="122"/>
      <c r="BFK26" s="122"/>
      <c r="BFL26" s="122"/>
      <c r="BFM26" s="37"/>
      <c r="BFN26" s="122"/>
      <c r="BFO26" s="122"/>
      <c r="BFP26" s="122"/>
      <c r="BFQ26" s="122"/>
      <c r="BFR26" s="122"/>
      <c r="BFS26" s="122"/>
      <c r="BFT26" s="122"/>
      <c r="BFU26" s="37"/>
      <c r="BFV26" s="122"/>
      <c r="BFW26" s="122"/>
      <c r="BFX26" s="122"/>
      <c r="BFY26" s="122"/>
      <c r="BFZ26" s="122"/>
      <c r="BGA26" s="122"/>
      <c r="BGB26" s="122"/>
      <c r="BGC26" s="37"/>
      <c r="BGD26" s="122"/>
      <c r="BGE26" s="122"/>
      <c r="BGF26" s="122"/>
      <c r="BGG26" s="122"/>
      <c r="BGH26" s="122"/>
      <c r="BGI26" s="122"/>
      <c r="BGJ26" s="122"/>
      <c r="BGK26" s="37"/>
      <c r="BGL26" s="122"/>
      <c r="BGM26" s="122"/>
      <c r="BGN26" s="122"/>
      <c r="BGO26" s="122"/>
      <c r="BGP26" s="122"/>
      <c r="BGQ26" s="122"/>
      <c r="BGR26" s="122"/>
      <c r="BGS26" s="37"/>
      <c r="BGT26" s="122"/>
      <c r="BGU26" s="122"/>
      <c r="BGV26" s="122"/>
      <c r="BGW26" s="122"/>
      <c r="BGX26" s="122"/>
      <c r="BGY26" s="122"/>
      <c r="BGZ26" s="122"/>
      <c r="BHA26" s="37"/>
      <c r="BHB26" s="122"/>
      <c r="BHC26" s="122"/>
      <c r="BHD26" s="122"/>
      <c r="BHE26" s="122"/>
      <c r="BHF26" s="122"/>
      <c r="BHG26" s="122"/>
      <c r="BHH26" s="122"/>
      <c r="BHI26" s="37"/>
      <c r="BHJ26" s="122"/>
      <c r="BHK26" s="122"/>
      <c r="BHL26" s="122"/>
      <c r="BHM26" s="122"/>
      <c r="BHN26" s="122"/>
      <c r="BHO26" s="122"/>
      <c r="BHP26" s="122"/>
      <c r="BHQ26" s="37"/>
      <c r="BHR26" s="122"/>
      <c r="BHS26" s="122"/>
      <c r="BHT26" s="122"/>
      <c r="BHU26" s="122"/>
      <c r="BHV26" s="122"/>
      <c r="BHW26" s="122"/>
      <c r="BHX26" s="122"/>
      <c r="BHY26" s="37"/>
      <c r="BHZ26" s="122"/>
      <c r="BIA26" s="122"/>
      <c r="BIB26" s="122"/>
      <c r="BIC26" s="122"/>
      <c r="BID26" s="122"/>
      <c r="BIE26" s="122"/>
      <c r="BIF26" s="122"/>
      <c r="BIG26" s="37"/>
      <c r="BIH26" s="122"/>
      <c r="BII26" s="122"/>
      <c r="BIJ26" s="122"/>
      <c r="BIK26" s="122"/>
      <c r="BIL26" s="122"/>
      <c r="BIM26" s="122"/>
      <c r="BIN26" s="122"/>
      <c r="BIO26" s="37"/>
      <c r="BIP26" s="122"/>
      <c r="BIQ26" s="122"/>
      <c r="BIR26" s="122"/>
      <c r="BIS26" s="122"/>
      <c r="BIT26" s="122"/>
      <c r="BIU26" s="122"/>
      <c r="BIV26" s="122"/>
      <c r="BIW26" s="37"/>
      <c r="BIX26" s="122"/>
      <c r="BIY26" s="122"/>
      <c r="BIZ26" s="122"/>
      <c r="BJA26" s="122"/>
      <c r="BJB26" s="122"/>
      <c r="BJC26" s="122"/>
      <c r="BJD26" s="122"/>
      <c r="BJE26" s="37"/>
      <c r="BJF26" s="122"/>
      <c r="BJG26" s="122"/>
      <c r="BJH26" s="122"/>
      <c r="BJI26" s="122"/>
      <c r="BJJ26" s="122"/>
      <c r="BJK26" s="122"/>
      <c r="BJL26" s="122"/>
      <c r="BJM26" s="37"/>
      <c r="BJN26" s="122"/>
      <c r="BJO26" s="122"/>
      <c r="BJP26" s="122"/>
      <c r="BJQ26" s="122"/>
      <c r="BJR26" s="122"/>
      <c r="BJS26" s="122"/>
      <c r="BJT26" s="122"/>
      <c r="BJU26" s="37"/>
      <c r="BJV26" s="122"/>
      <c r="BJW26" s="122"/>
      <c r="BJX26" s="122"/>
      <c r="BJY26" s="122"/>
      <c r="BJZ26" s="122"/>
      <c r="BKA26" s="122"/>
      <c r="BKB26" s="122"/>
      <c r="BKC26" s="37"/>
      <c r="BKD26" s="122"/>
      <c r="BKE26" s="122"/>
      <c r="BKF26" s="122"/>
      <c r="BKG26" s="122"/>
      <c r="BKH26" s="122"/>
      <c r="BKI26" s="122"/>
      <c r="BKJ26" s="122"/>
      <c r="BKK26" s="37"/>
      <c r="BKL26" s="122"/>
      <c r="BKM26" s="122"/>
      <c r="BKN26" s="122"/>
      <c r="BKO26" s="122"/>
      <c r="BKP26" s="122"/>
      <c r="BKQ26" s="122"/>
      <c r="BKR26" s="122"/>
      <c r="BKS26" s="37"/>
      <c r="BKT26" s="122"/>
      <c r="BKU26" s="122"/>
      <c r="BKV26" s="122"/>
      <c r="BKW26" s="122"/>
      <c r="BKX26" s="122"/>
      <c r="BKY26" s="122"/>
      <c r="BKZ26" s="122"/>
      <c r="BLA26" s="37"/>
      <c r="BLB26" s="122"/>
      <c r="BLC26" s="122"/>
      <c r="BLD26" s="122"/>
      <c r="BLE26" s="122"/>
      <c r="BLF26" s="122"/>
      <c r="BLG26" s="122"/>
      <c r="BLH26" s="122"/>
      <c r="BLI26" s="37"/>
      <c r="BLJ26" s="122"/>
      <c r="BLK26" s="122"/>
      <c r="BLL26" s="122"/>
      <c r="BLM26" s="122"/>
      <c r="BLN26" s="122"/>
      <c r="BLO26" s="122"/>
      <c r="BLP26" s="122"/>
      <c r="BLQ26" s="37"/>
      <c r="BLR26" s="122"/>
      <c r="BLS26" s="122"/>
      <c r="BLT26" s="122"/>
      <c r="BLU26" s="122"/>
      <c r="BLV26" s="122"/>
      <c r="BLW26" s="122"/>
      <c r="BLX26" s="122"/>
      <c r="BLY26" s="37"/>
      <c r="BLZ26" s="122"/>
      <c r="BMA26" s="122"/>
      <c r="BMB26" s="122"/>
      <c r="BMC26" s="122"/>
      <c r="BMD26" s="122"/>
      <c r="BME26" s="122"/>
      <c r="BMF26" s="122"/>
      <c r="BMG26" s="37"/>
      <c r="BMH26" s="122"/>
      <c r="BMI26" s="122"/>
      <c r="BMJ26" s="122"/>
      <c r="BMK26" s="122"/>
      <c r="BML26" s="122"/>
      <c r="BMM26" s="122"/>
      <c r="BMN26" s="122"/>
      <c r="BMO26" s="37"/>
      <c r="BMP26" s="122"/>
      <c r="BMQ26" s="122"/>
      <c r="BMR26" s="122"/>
      <c r="BMS26" s="122"/>
      <c r="BMT26" s="122"/>
      <c r="BMU26" s="122"/>
      <c r="BMV26" s="122"/>
      <c r="BMW26" s="37"/>
      <c r="BMX26" s="122"/>
      <c r="BMY26" s="122"/>
      <c r="BMZ26" s="122"/>
      <c r="BNA26" s="122"/>
      <c r="BNB26" s="122"/>
      <c r="BNC26" s="122"/>
      <c r="BND26" s="122"/>
      <c r="BNE26" s="37"/>
      <c r="BNF26" s="122"/>
      <c r="BNG26" s="122"/>
      <c r="BNH26" s="122"/>
      <c r="BNI26" s="122"/>
      <c r="BNJ26" s="122"/>
      <c r="BNK26" s="122"/>
      <c r="BNL26" s="122"/>
      <c r="BNM26" s="37"/>
      <c r="BNN26" s="122"/>
      <c r="BNO26" s="122"/>
      <c r="BNP26" s="122"/>
      <c r="BNQ26" s="122"/>
      <c r="BNR26" s="122"/>
      <c r="BNS26" s="122"/>
      <c r="BNT26" s="122"/>
      <c r="BNU26" s="37"/>
      <c r="BNV26" s="122"/>
      <c r="BNW26" s="122"/>
      <c r="BNX26" s="122"/>
      <c r="BNY26" s="122"/>
      <c r="BNZ26" s="122"/>
      <c r="BOA26" s="122"/>
      <c r="BOB26" s="122"/>
      <c r="BOC26" s="37"/>
      <c r="BOD26" s="122"/>
      <c r="BOE26" s="122"/>
      <c r="BOF26" s="122"/>
      <c r="BOG26" s="122"/>
      <c r="BOH26" s="122"/>
      <c r="BOI26" s="122"/>
      <c r="BOJ26" s="122"/>
      <c r="BOK26" s="37"/>
      <c r="BOL26" s="122"/>
      <c r="BOM26" s="122"/>
      <c r="BON26" s="122"/>
      <c r="BOO26" s="122"/>
      <c r="BOP26" s="122"/>
      <c r="BOQ26" s="122"/>
      <c r="BOR26" s="122"/>
      <c r="BOS26" s="37"/>
      <c r="BOT26" s="122"/>
      <c r="BOU26" s="122"/>
      <c r="BOV26" s="122"/>
      <c r="BOW26" s="122"/>
      <c r="BOX26" s="122"/>
      <c r="BOY26" s="122"/>
      <c r="BOZ26" s="122"/>
      <c r="BPA26" s="37"/>
      <c r="BPB26" s="122"/>
      <c r="BPC26" s="122"/>
      <c r="BPD26" s="122"/>
      <c r="BPE26" s="122"/>
      <c r="BPF26" s="122"/>
      <c r="BPG26" s="122"/>
      <c r="BPH26" s="122"/>
      <c r="BPI26" s="37"/>
      <c r="BPJ26" s="122"/>
      <c r="BPK26" s="122"/>
      <c r="BPL26" s="122"/>
      <c r="BPM26" s="122"/>
      <c r="BPN26" s="122"/>
      <c r="BPO26" s="122"/>
      <c r="BPP26" s="122"/>
      <c r="BPQ26" s="37"/>
      <c r="BPR26" s="122"/>
      <c r="BPS26" s="122"/>
      <c r="BPT26" s="122"/>
      <c r="BPU26" s="122"/>
      <c r="BPV26" s="122"/>
      <c r="BPW26" s="122"/>
      <c r="BPX26" s="122"/>
      <c r="BPY26" s="37"/>
      <c r="BPZ26" s="122"/>
      <c r="BQA26" s="122"/>
      <c r="BQB26" s="122"/>
      <c r="BQC26" s="122"/>
      <c r="BQD26" s="122"/>
      <c r="BQE26" s="122"/>
      <c r="BQF26" s="122"/>
      <c r="BQG26" s="37"/>
      <c r="BQH26" s="122"/>
      <c r="BQI26" s="122"/>
      <c r="BQJ26" s="122"/>
      <c r="BQK26" s="122"/>
      <c r="BQL26" s="122"/>
      <c r="BQM26" s="122"/>
      <c r="BQN26" s="122"/>
      <c r="BQO26" s="37"/>
      <c r="BQP26" s="122"/>
      <c r="BQQ26" s="122"/>
      <c r="BQR26" s="122"/>
      <c r="BQS26" s="122"/>
      <c r="BQT26" s="122"/>
      <c r="BQU26" s="122"/>
      <c r="BQV26" s="122"/>
      <c r="BQW26" s="37"/>
      <c r="BQX26" s="122"/>
      <c r="BQY26" s="122"/>
      <c r="BQZ26" s="122"/>
      <c r="BRA26" s="122"/>
      <c r="BRB26" s="122"/>
      <c r="BRC26" s="122"/>
      <c r="BRD26" s="122"/>
      <c r="BRE26" s="37"/>
      <c r="BRF26" s="122"/>
      <c r="BRG26" s="122"/>
      <c r="BRH26" s="122"/>
      <c r="BRI26" s="122"/>
      <c r="BRJ26" s="122"/>
      <c r="BRK26" s="122"/>
      <c r="BRL26" s="122"/>
      <c r="BRM26" s="37"/>
      <c r="BRN26" s="122"/>
      <c r="BRO26" s="122"/>
      <c r="BRP26" s="122"/>
      <c r="BRQ26" s="122"/>
      <c r="BRR26" s="122"/>
      <c r="BRS26" s="122"/>
      <c r="BRT26" s="122"/>
      <c r="BRU26" s="37"/>
      <c r="BRV26" s="122"/>
      <c r="BRW26" s="122"/>
      <c r="BRX26" s="122"/>
      <c r="BRY26" s="122"/>
      <c r="BRZ26" s="122"/>
      <c r="BSA26" s="122"/>
      <c r="BSB26" s="122"/>
      <c r="BSC26" s="37"/>
      <c r="BSD26" s="122"/>
      <c r="BSE26" s="122"/>
      <c r="BSF26" s="122"/>
      <c r="BSG26" s="122"/>
      <c r="BSH26" s="122"/>
      <c r="BSI26" s="122"/>
      <c r="BSJ26" s="122"/>
      <c r="BSK26" s="37"/>
      <c r="BSL26" s="122"/>
      <c r="BSM26" s="122"/>
      <c r="BSN26" s="122"/>
      <c r="BSO26" s="122"/>
      <c r="BSP26" s="122"/>
      <c r="BSQ26" s="122"/>
      <c r="BSR26" s="122"/>
      <c r="BSS26" s="37"/>
      <c r="BST26" s="122"/>
      <c r="BSU26" s="122"/>
      <c r="BSV26" s="122"/>
      <c r="BSW26" s="122"/>
      <c r="BSX26" s="122"/>
      <c r="BSY26" s="122"/>
      <c r="BSZ26" s="122"/>
      <c r="BTA26" s="37"/>
      <c r="BTB26" s="122"/>
      <c r="BTC26" s="122"/>
      <c r="BTD26" s="122"/>
      <c r="BTE26" s="122"/>
      <c r="BTF26" s="122"/>
      <c r="BTG26" s="122"/>
      <c r="BTH26" s="122"/>
      <c r="BTI26" s="37"/>
      <c r="BTJ26" s="122"/>
      <c r="BTK26" s="122"/>
      <c r="BTL26" s="122"/>
      <c r="BTM26" s="122"/>
      <c r="BTN26" s="122"/>
      <c r="BTO26" s="122"/>
      <c r="BTP26" s="122"/>
      <c r="BTQ26" s="37"/>
      <c r="BTR26" s="122"/>
      <c r="BTS26" s="122"/>
      <c r="BTT26" s="122"/>
      <c r="BTU26" s="122"/>
      <c r="BTV26" s="122"/>
      <c r="BTW26" s="122"/>
      <c r="BTX26" s="122"/>
      <c r="BTY26" s="37"/>
      <c r="BTZ26" s="122"/>
      <c r="BUA26" s="122"/>
      <c r="BUB26" s="122"/>
      <c r="BUC26" s="122"/>
      <c r="BUD26" s="122"/>
      <c r="BUE26" s="122"/>
      <c r="BUF26" s="122"/>
      <c r="BUG26" s="37"/>
      <c r="BUH26" s="122"/>
      <c r="BUI26" s="122"/>
      <c r="BUJ26" s="122"/>
      <c r="BUK26" s="122"/>
      <c r="BUL26" s="122"/>
      <c r="BUM26" s="122"/>
      <c r="BUN26" s="122"/>
      <c r="BUO26" s="37"/>
      <c r="BUP26" s="122"/>
      <c r="BUQ26" s="122"/>
      <c r="BUR26" s="122"/>
      <c r="BUS26" s="122"/>
      <c r="BUT26" s="122"/>
      <c r="BUU26" s="122"/>
      <c r="BUV26" s="122"/>
      <c r="BUW26" s="37"/>
      <c r="BUX26" s="122"/>
      <c r="BUY26" s="122"/>
      <c r="BUZ26" s="122"/>
      <c r="BVA26" s="122"/>
      <c r="BVB26" s="122"/>
      <c r="BVC26" s="122"/>
      <c r="BVD26" s="122"/>
      <c r="BVE26" s="37"/>
      <c r="BVF26" s="122"/>
      <c r="BVG26" s="122"/>
      <c r="BVH26" s="122"/>
      <c r="BVI26" s="122"/>
      <c r="BVJ26" s="122"/>
      <c r="BVK26" s="122"/>
      <c r="BVL26" s="122"/>
      <c r="BVM26" s="37"/>
      <c r="BVN26" s="122"/>
      <c r="BVO26" s="122"/>
      <c r="BVP26" s="122"/>
      <c r="BVQ26" s="122"/>
      <c r="BVR26" s="122"/>
      <c r="BVS26" s="122"/>
      <c r="BVT26" s="122"/>
      <c r="BVU26" s="37"/>
      <c r="BVV26" s="122"/>
      <c r="BVW26" s="122"/>
      <c r="BVX26" s="122"/>
      <c r="BVY26" s="122"/>
      <c r="BVZ26" s="122"/>
      <c r="BWA26" s="122"/>
      <c r="BWB26" s="122"/>
      <c r="BWC26" s="37"/>
      <c r="BWD26" s="122"/>
      <c r="BWE26" s="122"/>
      <c r="BWF26" s="122"/>
      <c r="BWG26" s="122"/>
      <c r="BWH26" s="122"/>
      <c r="BWI26" s="122"/>
      <c r="BWJ26" s="122"/>
      <c r="BWK26" s="37"/>
      <c r="BWL26" s="122"/>
      <c r="BWM26" s="122"/>
      <c r="BWN26" s="122"/>
      <c r="BWO26" s="122"/>
      <c r="BWP26" s="122"/>
      <c r="BWQ26" s="122"/>
      <c r="BWR26" s="122"/>
      <c r="BWS26" s="37"/>
      <c r="BWT26" s="122"/>
      <c r="BWU26" s="122"/>
      <c r="BWV26" s="122"/>
      <c r="BWW26" s="122"/>
      <c r="BWX26" s="122"/>
      <c r="BWY26" s="122"/>
      <c r="BWZ26" s="122"/>
      <c r="BXA26" s="37"/>
      <c r="BXB26" s="122"/>
      <c r="BXC26" s="122"/>
      <c r="BXD26" s="122"/>
      <c r="BXE26" s="122"/>
      <c r="BXF26" s="122"/>
      <c r="BXG26" s="122"/>
      <c r="BXH26" s="122"/>
      <c r="BXI26" s="37"/>
      <c r="BXJ26" s="122"/>
      <c r="BXK26" s="122"/>
      <c r="BXL26" s="122"/>
      <c r="BXM26" s="122"/>
      <c r="BXN26" s="122"/>
      <c r="BXO26" s="122"/>
      <c r="BXP26" s="122"/>
      <c r="BXQ26" s="37"/>
      <c r="BXR26" s="122"/>
      <c r="BXS26" s="122"/>
      <c r="BXT26" s="122"/>
      <c r="BXU26" s="122"/>
      <c r="BXV26" s="122"/>
      <c r="BXW26" s="122"/>
      <c r="BXX26" s="122"/>
      <c r="BXY26" s="37"/>
      <c r="BXZ26" s="122"/>
      <c r="BYA26" s="122"/>
      <c r="BYB26" s="122"/>
      <c r="BYC26" s="122"/>
      <c r="BYD26" s="122"/>
      <c r="BYE26" s="122"/>
      <c r="BYF26" s="122"/>
      <c r="BYG26" s="37"/>
      <c r="BYH26" s="122"/>
      <c r="BYI26" s="122"/>
      <c r="BYJ26" s="122"/>
      <c r="BYK26" s="122"/>
      <c r="BYL26" s="122"/>
      <c r="BYM26" s="122"/>
      <c r="BYN26" s="122"/>
      <c r="BYO26" s="37"/>
      <c r="BYP26" s="122"/>
      <c r="BYQ26" s="122"/>
      <c r="BYR26" s="122"/>
      <c r="BYS26" s="122"/>
      <c r="BYT26" s="122"/>
      <c r="BYU26" s="122"/>
      <c r="BYV26" s="122"/>
      <c r="BYW26" s="37"/>
      <c r="BYX26" s="122"/>
      <c r="BYY26" s="122"/>
      <c r="BYZ26" s="122"/>
      <c r="BZA26" s="122"/>
      <c r="BZB26" s="122"/>
      <c r="BZC26" s="122"/>
      <c r="BZD26" s="122"/>
      <c r="BZE26" s="37"/>
      <c r="BZF26" s="122"/>
      <c r="BZG26" s="122"/>
      <c r="BZH26" s="122"/>
      <c r="BZI26" s="122"/>
      <c r="BZJ26" s="122"/>
      <c r="BZK26" s="122"/>
      <c r="BZL26" s="122"/>
      <c r="BZM26" s="37"/>
      <c r="BZN26" s="122"/>
      <c r="BZO26" s="122"/>
      <c r="BZP26" s="122"/>
      <c r="BZQ26" s="122"/>
      <c r="BZR26" s="122"/>
      <c r="BZS26" s="122"/>
      <c r="BZT26" s="122"/>
      <c r="BZU26" s="37"/>
      <c r="BZV26" s="122"/>
      <c r="BZW26" s="122"/>
      <c r="BZX26" s="122"/>
      <c r="BZY26" s="122"/>
      <c r="BZZ26" s="122"/>
      <c r="CAA26" s="122"/>
      <c r="CAB26" s="122"/>
      <c r="CAC26" s="37"/>
      <c r="CAD26" s="122"/>
      <c r="CAE26" s="122"/>
      <c r="CAF26" s="122"/>
      <c r="CAG26" s="122"/>
      <c r="CAH26" s="122"/>
      <c r="CAI26" s="122"/>
      <c r="CAJ26" s="122"/>
      <c r="CAK26" s="37"/>
      <c r="CAL26" s="122"/>
      <c r="CAM26" s="122"/>
      <c r="CAN26" s="122"/>
      <c r="CAO26" s="122"/>
      <c r="CAP26" s="122"/>
      <c r="CAQ26" s="122"/>
      <c r="CAR26" s="122"/>
      <c r="CAS26" s="37"/>
      <c r="CAT26" s="122"/>
      <c r="CAU26" s="122"/>
      <c r="CAV26" s="122"/>
      <c r="CAW26" s="122"/>
      <c r="CAX26" s="122"/>
      <c r="CAY26" s="122"/>
      <c r="CAZ26" s="122"/>
      <c r="CBA26" s="37"/>
      <c r="CBB26" s="122"/>
      <c r="CBC26" s="122"/>
      <c r="CBD26" s="122"/>
      <c r="CBE26" s="122"/>
      <c r="CBF26" s="122"/>
      <c r="CBG26" s="122"/>
      <c r="CBH26" s="122"/>
      <c r="CBI26" s="37"/>
      <c r="CBJ26" s="122"/>
      <c r="CBK26" s="122"/>
      <c r="CBL26" s="122"/>
      <c r="CBM26" s="122"/>
      <c r="CBN26" s="122"/>
      <c r="CBO26" s="122"/>
      <c r="CBP26" s="122"/>
      <c r="CBQ26" s="37"/>
      <c r="CBR26" s="122"/>
      <c r="CBS26" s="122"/>
      <c r="CBT26" s="122"/>
      <c r="CBU26" s="122"/>
      <c r="CBV26" s="122"/>
      <c r="CBW26" s="122"/>
      <c r="CBX26" s="122"/>
      <c r="CBY26" s="37"/>
      <c r="CBZ26" s="122"/>
      <c r="CCA26" s="122"/>
      <c r="CCB26" s="122"/>
      <c r="CCC26" s="122"/>
      <c r="CCD26" s="122"/>
      <c r="CCE26" s="122"/>
      <c r="CCF26" s="122"/>
      <c r="CCG26" s="37"/>
      <c r="CCH26" s="122"/>
      <c r="CCI26" s="122"/>
      <c r="CCJ26" s="122"/>
      <c r="CCK26" s="122"/>
      <c r="CCL26" s="122"/>
      <c r="CCM26" s="122"/>
      <c r="CCN26" s="122"/>
      <c r="CCO26" s="37"/>
      <c r="CCP26" s="122"/>
      <c r="CCQ26" s="122"/>
      <c r="CCR26" s="122"/>
      <c r="CCS26" s="122"/>
      <c r="CCT26" s="122"/>
      <c r="CCU26" s="122"/>
      <c r="CCV26" s="122"/>
      <c r="CCW26" s="37"/>
      <c r="CCX26" s="122"/>
      <c r="CCY26" s="122"/>
      <c r="CCZ26" s="122"/>
      <c r="CDA26" s="122"/>
      <c r="CDB26" s="122"/>
      <c r="CDC26" s="122"/>
      <c r="CDD26" s="122"/>
      <c r="CDE26" s="37"/>
      <c r="CDF26" s="122"/>
      <c r="CDG26" s="122"/>
      <c r="CDH26" s="122"/>
      <c r="CDI26" s="122"/>
      <c r="CDJ26" s="122"/>
      <c r="CDK26" s="122"/>
      <c r="CDL26" s="122"/>
      <c r="CDM26" s="37"/>
      <c r="CDN26" s="122"/>
      <c r="CDO26" s="122"/>
      <c r="CDP26" s="122"/>
      <c r="CDQ26" s="122"/>
      <c r="CDR26" s="122"/>
      <c r="CDS26" s="122"/>
      <c r="CDT26" s="122"/>
      <c r="CDU26" s="37"/>
      <c r="CDV26" s="122"/>
      <c r="CDW26" s="122"/>
      <c r="CDX26" s="122"/>
      <c r="CDY26" s="122"/>
      <c r="CDZ26" s="122"/>
      <c r="CEA26" s="122"/>
      <c r="CEB26" s="122"/>
      <c r="CEC26" s="37"/>
      <c r="CED26" s="122"/>
      <c r="CEE26" s="122"/>
      <c r="CEF26" s="122"/>
      <c r="CEG26" s="122"/>
      <c r="CEH26" s="122"/>
      <c r="CEI26" s="122"/>
      <c r="CEJ26" s="122"/>
      <c r="CEK26" s="37"/>
      <c r="CEL26" s="122"/>
      <c r="CEM26" s="122"/>
      <c r="CEN26" s="122"/>
      <c r="CEO26" s="122"/>
      <c r="CEP26" s="122"/>
      <c r="CEQ26" s="122"/>
      <c r="CER26" s="122"/>
      <c r="CES26" s="37"/>
      <c r="CET26" s="122"/>
      <c r="CEU26" s="122"/>
      <c r="CEV26" s="122"/>
      <c r="CEW26" s="122"/>
      <c r="CEX26" s="122"/>
      <c r="CEY26" s="122"/>
      <c r="CEZ26" s="122"/>
      <c r="CFA26" s="37"/>
      <c r="CFB26" s="122"/>
      <c r="CFC26" s="122"/>
      <c r="CFD26" s="122"/>
      <c r="CFE26" s="122"/>
      <c r="CFF26" s="122"/>
      <c r="CFG26" s="122"/>
      <c r="CFH26" s="122"/>
      <c r="CFI26" s="37"/>
      <c r="CFJ26" s="122"/>
      <c r="CFK26" s="122"/>
      <c r="CFL26" s="122"/>
      <c r="CFM26" s="122"/>
      <c r="CFN26" s="122"/>
      <c r="CFO26" s="122"/>
      <c r="CFP26" s="122"/>
      <c r="CFQ26" s="37"/>
      <c r="CFR26" s="122"/>
      <c r="CFS26" s="122"/>
      <c r="CFT26" s="122"/>
      <c r="CFU26" s="122"/>
      <c r="CFV26" s="122"/>
      <c r="CFW26" s="122"/>
      <c r="CFX26" s="122"/>
      <c r="CFY26" s="37"/>
      <c r="CFZ26" s="122"/>
      <c r="CGA26" s="122"/>
      <c r="CGB26" s="122"/>
      <c r="CGC26" s="122"/>
      <c r="CGD26" s="122"/>
      <c r="CGE26" s="122"/>
      <c r="CGF26" s="122"/>
      <c r="CGG26" s="37"/>
      <c r="CGH26" s="122"/>
      <c r="CGI26" s="122"/>
      <c r="CGJ26" s="122"/>
      <c r="CGK26" s="122"/>
      <c r="CGL26" s="122"/>
      <c r="CGM26" s="122"/>
      <c r="CGN26" s="122"/>
      <c r="CGO26" s="37"/>
      <c r="CGP26" s="122"/>
      <c r="CGQ26" s="122"/>
      <c r="CGR26" s="122"/>
      <c r="CGS26" s="122"/>
      <c r="CGT26" s="122"/>
      <c r="CGU26" s="122"/>
      <c r="CGV26" s="122"/>
      <c r="CGW26" s="37"/>
      <c r="CGX26" s="122"/>
      <c r="CGY26" s="122"/>
      <c r="CGZ26" s="122"/>
      <c r="CHA26" s="122"/>
      <c r="CHB26" s="122"/>
      <c r="CHC26" s="122"/>
      <c r="CHD26" s="122"/>
      <c r="CHE26" s="37"/>
      <c r="CHF26" s="122"/>
      <c r="CHG26" s="122"/>
      <c r="CHH26" s="122"/>
      <c r="CHI26" s="122"/>
      <c r="CHJ26" s="122"/>
      <c r="CHK26" s="122"/>
      <c r="CHL26" s="122"/>
      <c r="CHM26" s="37"/>
      <c r="CHN26" s="122"/>
      <c r="CHO26" s="122"/>
      <c r="CHP26" s="122"/>
      <c r="CHQ26" s="122"/>
      <c r="CHR26" s="122"/>
      <c r="CHS26" s="122"/>
      <c r="CHT26" s="122"/>
      <c r="CHU26" s="37"/>
      <c r="CHV26" s="122"/>
      <c r="CHW26" s="122"/>
      <c r="CHX26" s="122"/>
      <c r="CHY26" s="122"/>
      <c r="CHZ26" s="122"/>
      <c r="CIA26" s="122"/>
      <c r="CIB26" s="122"/>
      <c r="CIC26" s="37"/>
      <c r="CID26" s="122"/>
      <c r="CIE26" s="122"/>
      <c r="CIF26" s="122"/>
      <c r="CIG26" s="122"/>
      <c r="CIH26" s="122"/>
      <c r="CII26" s="122"/>
      <c r="CIJ26" s="122"/>
      <c r="CIK26" s="37"/>
      <c r="CIL26" s="122"/>
      <c r="CIM26" s="122"/>
      <c r="CIN26" s="122"/>
      <c r="CIO26" s="122"/>
      <c r="CIP26" s="122"/>
      <c r="CIQ26" s="122"/>
      <c r="CIR26" s="122"/>
      <c r="CIS26" s="37"/>
      <c r="CIT26" s="122"/>
      <c r="CIU26" s="122"/>
      <c r="CIV26" s="122"/>
      <c r="CIW26" s="122"/>
      <c r="CIX26" s="122"/>
      <c r="CIY26" s="122"/>
      <c r="CIZ26" s="122"/>
      <c r="CJA26" s="37"/>
      <c r="CJB26" s="122"/>
      <c r="CJC26" s="122"/>
      <c r="CJD26" s="122"/>
      <c r="CJE26" s="122"/>
      <c r="CJF26" s="122"/>
      <c r="CJG26" s="122"/>
      <c r="CJH26" s="122"/>
      <c r="CJI26" s="37"/>
      <c r="CJJ26" s="122"/>
      <c r="CJK26" s="122"/>
      <c r="CJL26" s="122"/>
      <c r="CJM26" s="122"/>
      <c r="CJN26" s="122"/>
      <c r="CJO26" s="122"/>
      <c r="CJP26" s="122"/>
      <c r="CJQ26" s="37"/>
      <c r="CJR26" s="122"/>
      <c r="CJS26" s="122"/>
      <c r="CJT26" s="122"/>
      <c r="CJU26" s="122"/>
      <c r="CJV26" s="122"/>
      <c r="CJW26" s="122"/>
      <c r="CJX26" s="122"/>
      <c r="CJY26" s="37"/>
      <c r="CJZ26" s="122"/>
      <c r="CKA26" s="122"/>
      <c r="CKB26" s="122"/>
      <c r="CKC26" s="122"/>
      <c r="CKD26" s="122"/>
      <c r="CKE26" s="122"/>
      <c r="CKF26" s="122"/>
      <c r="CKG26" s="37"/>
      <c r="CKH26" s="122"/>
      <c r="CKI26" s="122"/>
      <c r="CKJ26" s="122"/>
      <c r="CKK26" s="122"/>
      <c r="CKL26" s="122"/>
      <c r="CKM26" s="122"/>
      <c r="CKN26" s="122"/>
      <c r="CKO26" s="37"/>
      <c r="CKP26" s="122"/>
      <c r="CKQ26" s="122"/>
      <c r="CKR26" s="122"/>
      <c r="CKS26" s="122"/>
      <c r="CKT26" s="122"/>
      <c r="CKU26" s="122"/>
      <c r="CKV26" s="122"/>
      <c r="CKW26" s="37"/>
      <c r="CKX26" s="122"/>
      <c r="CKY26" s="122"/>
      <c r="CKZ26" s="122"/>
      <c r="CLA26" s="122"/>
      <c r="CLB26" s="122"/>
      <c r="CLC26" s="122"/>
      <c r="CLD26" s="122"/>
      <c r="CLE26" s="37"/>
      <c r="CLF26" s="122"/>
      <c r="CLG26" s="122"/>
      <c r="CLH26" s="122"/>
      <c r="CLI26" s="122"/>
      <c r="CLJ26" s="122"/>
      <c r="CLK26" s="122"/>
      <c r="CLL26" s="122"/>
      <c r="CLM26" s="37"/>
      <c r="CLN26" s="122"/>
      <c r="CLO26" s="122"/>
      <c r="CLP26" s="122"/>
      <c r="CLQ26" s="122"/>
      <c r="CLR26" s="122"/>
      <c r="CLS26" s="122"/>
      <c r="CLT26" s="122"/>
      <c r="CLU26" s="37"/>
      <c r="CLV26" s="122"/>
      <c r="CLW26" s="122"/>
      <c r="CLX26" s="122"/>
      <c r="CLY26" s="122"/>
      <c r="CLZ26" s="122"/>
      <c r="CMA26" s="122"/>
      <c r="CMB26" s="122"/>
      <c r="CMC26" s="37"/>
      <c r="CMD26" s="122"/>
      <c r="CME26" s="122"/>
      <c r="CMF26" s="122"/>
      <c r="CMG26" s="122"/>
      <c r="CMH26" s="122"/>
      <c r="CMI26" s="122"/>
      <c r="CMJ26" s="122"/>
      <c r="CMK26" s="37"/>
      <c r="CML26" s="122"/>
      <c r="CMM26" s="122"/>
      <c r="CMN26" s="122"/>
      <c r="CMO26" s="122"/>
      <c r="CMP26" s="122"/>
      <c r="CMQ26" s="122"/>
      <c r="CMR26" s="122"/>
      <c r="CMS26" s="37"/>
      <c r="CMT26" s="122"/>
      <c r="CMU26" s="122"/>
      <c r="CMV26" s="122"/>
      <c r="CMW26" s="122"/>
      <c r="CMX26" s="122"/>
      <c r="CMY26" s="122"/>
      <c r="CMZ26" s="122"/>
      <c r="CNA26" s="37"/>
      <c r="CNB26" s="122"/>
      <c r="CNC26" s="122"/>
      <c r="CND26" s="122"/>
      <c r="CNE26" s="122"/>
      <c r="CNF26" s="122"/>
      <c r="CNG26" s="122"/>
      <c r="CNH26" s="122"/>
      <c r="CNI26" s="37"/>
      <c r="CNJ26" s="122"/>
      <c r="CNK26" s="122"/>
      <c r="CNL26" s="122"/>
      <c r="CNM26" s="122"/>
      <c r="CNN26" s="122"/>
      <c r="CNO26" s="122"/>
      <c r="CNP26" s="122"/>
      <c r="CNQ26" s="37"/>
      <c r="CNR26" s="122"/>
      <c r="CNS26" s="122"/>
      <c r="CNT26" s="122"/>
      <c r="CNU26" s="122"/>
      <c r="CNV26" s="122"/>
      <c r="CNW26" s="122"/>
      <c r="CNX26" s="122"/>
      <c r="CNY26" s="37"/>
      <c r="CNZ26" s="122"/>
      <c r="COA26" s="122"/>
      <c r="COB26" s="122"/>
      <c r="COC26" s="122"/>
      <c r="COD26" s="122"/>
      <c r="COE26" s="122"/>
      <c r="COF26" s="122"/>
      <c r="COG26" s="37"/>
      <c r="COH26" s="122"/>
      <c r="COI26" s="122"/>
      <c r="COJ26" s="122"/>
      <c r="COK26" s="122"/>
      <c r="COL26" s="122"/>
      <c r="COM26" s="122"/>
      <c r="CON26" s="122"/>
      <c r="COO26" s="37"/>
      <c r="COP26" s="122"/>
      <c r="COQ26" s="122"/>
      <c r="COR26" s="122"/>
      <c r="COS26" s="122"/>
      <c r="COT26" s="122"/>
      <c r="COU26" s="122"/>
      <c r="COV26" s="122"/>
      <c r="COW26" s="37"/>
      <c r="COX26" s="122"/>
      <c r="COY26" s="122"/>
      <c r="COZ26" s="122"/>
      <c r="CPA26" s="122"/>
      <c r="CPB26" s="122"/>
      <c r="CPC26" s="122"/>
      <c r="CPD26" s="122"/>
      <c r="CPE26" s="37"/>
      <c r="CPF26" s="122"/>
      <c r="CPG26" s="122"/>
      <c r="CPH26" s="122"/>
      <c r="CPI26" s="122"/>
      <c r="CPJ26" s="122"/>
      <c r="CPK26" s="122"/>
      <c r="CPL26" s="122"/>
      <c r="CPM26" s="37"/>
      <c r="CPN26" s="122"/>
      <c r="CPO26" s="122"/>
      <c r="CPP26" s="122"/>
      <c r="CPQ26" s="122"/>
      <c r="CPR26" s="122"/>
      <c r="CPS26" s="122"/>
      <c r="CPT26" s="122"/>
      <c r="CPU26" s="37"/>
      <c r="CPV26" s="122"/>
      <c r="CPW26" s="122"/>
      <c r="CPX26" s="122"/>
      <c r="CPY26" s="122"/>
      <c r="CPZ26" s="122"/>
      <c r="CQA26" s="122"/>
      <c r="CQB26" s="122"/>
      <c r="CQC26" s="37"/>
      <c r="CQD26" s="122"/>
      <c r="CQE26" s="122"/>
      <c r="CQF26" s="122"/>
      <c r="CQG26" s="122"/>
      <c r="CQH26" s="122"/>
      <c r="CQI26" s="122"/>
      <c r="CQJ26" s="122"/>
      <c r="CQK26" s="37"/>
      <c r="CQL26" s="122"/>
      <c r="CQM26" s="122"/>
      <c r="CQN26" s="122"/>
      <c r="CQO26" s="122"/>
      <c r="CQP26" s="122"/>
      <c r="CQQ26" s="122"/>
      <c r="CQR26" s="122"/>
      <c r="CQS26" s="37"/>
      <c r="CQT26" s="122"/>
      <c r="CQU26" s="122"/>
      <c r="CQV26" s="122"/>
      <c r="CQW26" s="122"/>
      <c r="CQX26" s="122"/>
      <c r="CQY26" s="122"/>
      <c r="CQZ26" s="122"/>
      <c r="CRA26" s="37"/>
      <c r="CRB26" s="122"/>
      <c r="CRC26" s="122"/>
      <c r="CRD26" s="122"/>
      <c r="CRE26" s="122"/>
      <c r="CRF26" s="122"/>
      <c r="CRG26" s="122"/>
      <c r="CRH26" s="122"/>
      <c r="CRI26" s="37"/>
      <c r="CRJ26" s="122"/>
      <c r="CRK26" s="122"/>
      <c r="CRL26" s="122"/>
      <c r="CRM26" s="122"/>
      <c r="CRN26" s="122"/>
      <c r="CRO26" s="122"/>
      <c r="CRP26" s="122"/>
      <c r="CRQ26" s="37"/>
      <c r="CRR26" s="122"/>
      <c r="CRS26" s="122"/>
      <c r="CRT26" s="122"/>
      <c r="CRU26" s="122"/>
      <c r="CRV26" s="122"/>
      <c r="CRW26" s="122"/>
      <c r="CRX26" s="122"/>
      <c r="CRY26" s="37"/>
      <c r="CRZ26" s="122"/>
      <c r="CSA26" s="122"/>
      <c r="CSB26" s="122"/>
      <c r="CSC26" s="122"/>
      <c r="CSD26" s="122"/>
      <c r="CSE26" s="122"/>
      <c r="CSF26" s="122"/>
      <c r="CSG26" s="37"/>
      <c r="CSH26" s="122"/>
      <c r="CSI26" s="122"/>
      <c r="CSJ26" s="122"/>
      <c r="CSK26" s="122"/>
      <c r="CSL26" s="122"/>
      <c r="CSM26" s="122"/>
      <c r="CSN26" s="122"/>
      <c r="CSO26" s="37"/>
      <c r="CSP26" s="122"/>
      <c r="CSQ26" s="122"/>
      <c r="CSR26" s="122"/>
      <c r="CSS26" s="122"/>
      <c r="CST26" s="122"/>
      <c r="CSU26" s="122"/>
      <c r="CSV26" s="122"/>
      <c r="CSW26" s="37"/>
      <c r="CSX26" s="122"/>
      <c r="CSY26" s="122"/>
      <c r="CSZ26" s="122"/>
      <c r="CTA26" s="122"/>
      <c r="CTB26" s="122"/>
      <c r="CTC26" s="122"/>
      <c r="CTD26" s="122"/>
      <c r="CTE26" s="37"/>
      <c r="CTF26" s="122"/>
      <c r="CTG26" s="122"/>
      <c r="CTH26" s="122"/>
      <c r="CTI26" s="122"/>
      <c r="CTJ26" s="122"/>
      <c r="CTK26" s="122"/>
      <c r="CTL26" s="122"/>
      <c r="CTM26" s="37"/>
      <c r="CTN26" s="122"/>
      <c r="CTO26" s="122"/>
      <c r="CTP26" s="122"/>
      <c r="CTQ26" s="122"/>
      <c r="CTR26" s="122"/>
      <c r="CTS26" s="122"/>
      <c r="CTT26" s="122"/>
      <c r="CTU26" s="37"/>
      <c r="CTV26" s="122"/>
      <c r="CTW26" s="122"/>
      <c r="CTX26" s="122"/>
      <c r="CTY26" s="122"/>
      <c r="CTZ26" s="122"/>
      <c r="CUA26" s="122"/>
      <c r="CUB26" s="122"/>
      <c r="CUC26" s="37"/>
      <c r="CUD26" s="122"/>
      <c r="CUE26" s="122"/>
      <c r="CUF26" s="122"/>
      <c r="CUG26" s="122"/>
      <c r="CUH26" s="122"/>
      <c r="CUI26" s="122"/>
      <c r="CUJ26" s="122"/>
      <c r="CUK26" s="37"/>
      <c r="CUL26" s="122"/>
      <c r="CUM26" s="122"/>
      <c r="CUN26" s="122"/>
      <c r="CUO26" s="122"/>
      <c r="CUP26" s="122"/>
      <c r="CUQ26" s="122"/>
      <c r="CUR26" s="122"/>
      <c r="CUS26" s="37"/>
      <c r="CUT26" s="122"/>
      <c r="CUU26" s="122"/>
      <c r="CUV26" s="122"/>
      <c r="CUW26" s="122"/>
      <c r="CUX26" s="122"/>
      <c r="CUY26" s="122"/>
      <c r="CUZ26" s="122"/>
      <c r="CVA26" s="37"/>
      <c r="CVB26" s="122"/>
      <c r="CVC26" s="122"/>
      <c r="CVD26" s="122"/>
      <c r="CVE26" s="122"/>
      <c r="CVF26" s="122"/>
      <c r="CVG26" s="122"/>
      <c r="CVH26" s="122"/>
      <c r="CVI26" s="37"/>
      <c r="CVJ26" s="122"/>
      <c r="CVK26" s="122"/>
      <c r="CVL26" s="122"/>
      <c r="CVM26" s="122"/>
      <c r="CVN26" s="122"/>
      <c r="CVO26" s="122"/>
      <c r="CVP26" s="122"/>
      <c r="CVQ26" s="37"/>
      <c r="CVR26" s="122"/>
      <c r="CVS26" s="122"/>
      <c r="CVT26" s="122"/>
      <c r="CVU26" s="122"/>
      <c r="CVV26" s="122"/>
      <c r="CVW26" s="122"/>
      <c r="CVX26" s="122"/>
      <c r="CVY26" s="37"/>
      <c r="CVZ26" s="122"/>
      <c r="CWA26" s="122"/>
      <c r="CWB26" s="122"/>
      <c r="CWC26" s="122"/>
      <c r="CWD26" s="122"/>
      <c r="CWE26" s="122"/>
      <c r="CWF26" s="122"/>
      <c r="CWG26" s="37"/>
      <c r="CWH26" s="122"/>
      <c r="CWI26" s="122"/>
      <c r="CWJ26" s="122"/>
      <c r="CWK26" s="122"/>
      <c r="CWL26" s="122"/>
      <c r="CWM26" s="122"/>
      <c r="CWN26" s="122"/>
      <c r="CWO26" s="37"/>
      <c r="CWP26" s="122"/>
      <c r="CWQ26" s="122"/>
      <c r="CWR26" s="122"/>
      <c r="CWS26" s="122"/>
      <c r="CWT26" s="122"/>
      <c r="CWU26" s="122"/>
      <c r="CWV26" s="122"/>
      <c r="CWW26" s="37"/>
      <c r="CWX26" s="122"/>
      <c r="CWY26" s="122"/>
      <c r="CWZ26" s="122"/>
      <c r="CXA26" s="122"/>
      <c r="CXB26" s="122"/>
      <c r="CXC26" s="122"/>
      <c r="CXD26" s="122"/>
      <c r="CXE26" s="37"/>
      <c r="CXF26" s="122"/>
      <c r="CXG26" s="122"/>
      <c r="CXH26" s="122"/>
      <c r="CXI26" s="122"/>
      <c r="CXJ26" s="122"/>
      <c r="CXK26" s="122"/>
      <c r="CXL26" s="122"/>
      <c r="CXM26" s="37"/>
      <c r="CXN26" s="122"/>
      <c r="CXO26" s="122"/>
      <c r="CXP26" s="122"/>
      <c r="CXQ26" s="122"/>
      <c r="CXR26" s="122"/>
      <c r="CXS26" s="122"/>
      <c r="CXT26" s="122"/>
      <c r="CXU26" s="37"/>
      <c r="CXV26" s="122"/>
      <c r="CXW26" s="122"/>
      <c r="CXX26" s="122"/>
      <c r="CXY26" s="122"/>
      <c r="CXZ26" s="122"/>
      <c r="CYA26" s="122"/>
      <c r="CYB26" s="122"/>
      <c r="CYC26" s="37"/>
      <c r="CYD26" s="122"/>
      <c r="CYE26" s="122"/>
      <c r="CYF26" s="122"/>
      <c r="CYG26" s="122"/>
      <c r="CYH26" s="122"/>
      <c r="CYI26" s="122"/>
      <c r="CYJ26" s="122"/>
      <c r="CYK26" s="37"/>
      <c r="CYL26" s="122"/>
      <c r="CYM26" s="122"/>
      <c r="CYN26" s="122"/>
      <c r="CYO26" s="122"/>
      <c r="CYP26" s="122"/>
      <c r="CYQ26" s="122"/>
      <c r="CYR26" s="122"/>
      <c r="CYS26" s="37"/>
      <c r="CYT26" s="122"/>
      <c r="CYU26" s="122"/>
      <c r="CYV26" s="122"/>
      <c r="CYW26" s="122"/>
      <c r="CYX26" s="122"/>
      <c r="CYY26" s="122"/>
      <c r="CYZ26" s="122"/>
      <c r="CZA26" s="37"/>
      <c r="CZB26" s="122"/>
      <c r="CZC26" s="122"/>
      <c r="CZD26" s="122"/>
      <c r="CZE26" s="122"/>
      <c r="CZF26" s="122"/>
      <c r="CZG26" s="122"/>
      <c r="CZH26" s="122"/>
      <c r="CZI26" s="37"/>
      <c r="CZJ26" s="122"/>
      <c r="CZK26" s="122"/>
      <c r="CZL26" s="122"/>
      <c r="CZM26" s="122"/>
      <c r="CZN26" s="122"/>
      <c r="CZO26" s="122"/>
      <c r="CZP26" s="122"/>
      <c r="CZQ26" s="37"/>
      <c r="CZR26" s="122"/>
      <c r="CZS26" s="122"/>
      <c r="CZT26" s="122"/>
      <c r="CZU26" s="122"/>
      <c r="CZV26" s="122"/>
      <c r="CZW26" s="122"/>
      <c r="CZX26" s="122"/>
      <c r="CZY26" s="37"/>
      <c r="CZZ26" s="122"/>
      <c r="DAA26" s="122"/>
      <c r="DAB26" s="122"/>
      <c r="DAC26" s="122"/>
      <c r="DAD26" s="122"/>
      <c r="DAE26" s="122"/>
      <c r="DAF26" s="122"/>
      <c r="DAG26" s="37"/>
      <c r="DAH26" s="122"/>
      <c r="DAI26" s="122"/>
      <c r="DAJ26" s="122"/>
      <c r="DAK26" s="122"/>
      <c r="DAL26" s="122"/>
      <c r="DAM26" s="122"/>
      <c r="DAN26" s="122"/>
      <c r="DAO26" s="37"/>
      <c r="DAP26" s="122"/>
      <c r="DAQ26" s="122"/>
      <c r="DAR26" s="122"/>
      <c r="DAS26" s="122"/>
      <c r="DAT26" s="122"/>
      <c r="DAU26" s="122"/>
      <c r="DAV26" s="122"/>
      <c r="DAW26" s="37"/>
      <c r="DAX26" s="122"/>
      <c r="DAY26" s="122"/>
      <c r="DAZ26" s="122"/>
      <c r="DBA26" s="122"/>
      <c r="DBB26" s="122"/>
      <c r="DBC26" s="122"/>
      <c r="DBD26" s="122"/>
      <c r="DBE26" s="37"/>
      <c r="DBF26" s="122"/>
      <c r="DBG26" s="122"/>
      <c r="DBH26" s="122"/>
      <c r="DBI26" s="122"/>
      <c r="DBJ26" s="122"/>
      <c r="DBK26" s="122"/>
      <c r="DBL26" s="122"/>
      <c r="DBM26" s="37"/>
      <c r="DBN26" s="122"/>
      <c r="DBO26" s="122"/>
      <c r="DBP26" s="122"/>
      <c r="DBQ26" s="122"/>
      <c r="DBR26" s="122"/>
      <c r="DBS26" s="122"/>
      <c r="DBT26" s="122"/>
      <c r="DBU26" s="37"/>
      <c r="DBV26" s="122"/>
      <c r="DBW26" s="122"/>
      <c r="DBX26" s="122"/>
      <c r="DBY26" s="122"/>
      <c r="DBZ26" s="122"/>
      <c r="DCA26" s="122"/>
      <c r="DCB26" s="122"/>
      <c r="DCC26" s="37"/>
      <c r="DCD26" s="122"/>
      <c r="DCE26" s="122"/>
      <c r="DCF26" s="122"/>
      <c r="DCG26" s="122"/>
      <c r="DCH26" s="122"/>
      <c r="DCI26" s="122"/>
      <c r="DCJ26" s="122"/>
      <c r="DCK26" s="37"/>
      <c r="DCL26" s="122"/>
      <c r="DCM26" s="122"/>
      <c r="DCN26" s="122"/>
      <c r="DCO26" s="122"/>
      <c r="DCP26" s="122"/>
      <c r="DCQ26" s="122"/>
      <c r="DCR26" s="122"/>
      <c r="DCS26" s="37"/>
      <c r="DCT26" s="122"/>
      <c r="DCU26" s="122"/>
      <c r="DCV26" s="122"/>
      <c r="DCW26" s="122"/>
      <c r="DCX26" s="122"/>
      <c r="DCY26" s="122"/>
      <c r="DCZ26" s="122"/>
      <c r="DDA26" s="37"/>
      <c r="DDB26" s="122"/>
      <c r="DDC26" s="122"/>
      <c r="DDD26" s="122"/>
      <c r="DDE26" s="122"/>
      <c r="DDF26" s="122"/>
      <c r="DDG26" s="122"/>
      <c r="DDH26" s="122"/>
      <c r="DDI26" s="37"/>
      <c r="DDJ26" s="122"/>
      <c r="DDK26" s="122"/>
      <c r="DDL26" s="122"/>
      <c r="DDM26" s="122"/>
      <c r="DDN26" s="122"/>
      <c r="DDO26" s="122"/>
      <c r="DDP26" s="122"/>
      <c r="DDQ26" s="37"/>
      <c r="DDR26" s="122"/>
      <c r="DDS26" s="122"/>
      <c r="DDT26" s="122"/>
      <c r="DDU26" s="122"/>
      <c r="DDV26" s="122"/>
      <c r="DDW26" s="122"/>
      <c r="DDX26" s="122"/>
      <c r="DDY26" s="37"/>
      <c r="DDZ26" s="122"/>
      <c r="DEA26" s="122"/>
      <c r="DEB26" s="122"/>
      <c r="DEC26" s="122"/>
      <c r="DED26" s="122"/>
      <c r="DEE26" s="122"/>
      <c r="DEF26" s="122"/>
      <c r="DEG26" s="37"/>
      <c r="DEH26" s="122"/>
      <c r="DEI26" s="122"/>
      <c r="DEJ26" s="122"/>
      <c r="DEK26" s="122"/>
      <c r="DEL26" s="122"/>
      <c r="DEM26" s="122"/>
      <c r="DEN26" s="122"/>
      <c r="DEO26" s="37"/>
      <c r="DEP26" s="122"/>
      <c r="DEQ26" s="122"/>
      <c r="DER26" s="122"/>
      <c r="DES26" s="122"/>
      <c r="DET26" s="122"/>
      <c r="DEU26" s="122"/>
      <c r="DEV26" s="122"/>
      <c r="DEW26" s="37"/>
      <c r="DEX26" s="122"/>
      <c r="DEY26" s="122"/>
      <c r="DEZ26" s="122"/>
      <c r="DFA26" s="122"/>
      <c r="DFB26" s="122"/>
      <c r="DFC26" s="122"/>
      <c r="DFD26" s="122"/>
      <c r="DFE26" s="37"/>
      <c r="DFF26" s="122"/>
      <c r="DFG26" s="122"/>
      <c r="DFH26" s="122"/>
      <c r="DFI26" s="122"/>
      <c r="DFJ26" s="122"/>
      <c r="DFK26" s="122"/>
      <c r="DFL26" s="122"/>
      <c r="DFM26" s="37"/>
      <c r="DFN26" s="122"/>
      <c r="DFO26" s="122"/>
      <c r="DFP26" s="122"/>
      <c r="DFQ26" s="122"/>
      <c r="DFR26" s="122"/>
      <c r="DFS26" s="122"/>
      <c r="DFT26" s="122"/>
      <c r="DFU26" s="37"/>
      <c r="DFV26" s="122"/>
      <c r="DFW26" s="122"/>
      <c r="DFX26" s="122"/>
      <c r="DFY26" s="122"/>
      <c r="DFZ26" s="122"/>
      <c r="DGA26" s="122"/>
      <c r="DGB26" s="122"/>
      <c r="DGC26" s="37"/>
      <c r="DGD26" s="122"/>
      <c r="DGE26" s="122"/>
      <c r="DGF26" s="122"/>
      <c r="DGG26" s="122"/>
      <c r="DGH26" s="122"/>
      <c r="DGI26" s="122"/>
      <c r="DGJ26" s="122"/>
      <c r="DGK26" s="37"/>
      <c r="DGL26" s="122"/>
      <c r="DGM26" s="122"/>
      <c r="DGN26" s="122"/>
      <c r="DGO26" s="122"/>
      <c r="DGP26" s="122"/>
      <c r="DGQ26" s="122"/>
      <c r="DGR26" s="122"/>
      <c r="DGS26" s="37"/>
      <c r="DGT26" s="122"/>
      <c r="DGU26" s="122"/>
      <c r="DGV26" s="122"/>
      <c r="DGW26" s="122"/>
      <c r="DGX26" s="122"/>
      <c r="DGY26" s="122"/>
      <c r="DGZ26" s="122"/>
      <c r="DHA26" s="37"/>
      <c r="DHB26" s="122"/>
      <c r="DHC26" s="122"/>
      <c r="DHD26" s="122"/>
      <c r="DHE26" s="122"/>
      <c r="DHF26" s="122"/>
      <c r="DHG26" s="122"/>
      <c r="DHH26" s="122"/>
      <c r="DHI26" s="37"/>
      <c r="DHJ26" s="122"/>
      <c r="DHK26" s="122"/>
      <c r="DHL26" s="122"/>
      <c r="DHM26" s="122"/>
      <c r="DHN26" s="122"/>
      <c r="DHO26" s="122"/>
      <c r="DHP26" s="122"/>
      <c r="DHQ26" s="37"/>
      <c r="DHR26" s="122"/>
      <c r="DHS26" s="122"/>
      <c r="DHT26" s="122"/>
      <c r="DHU26" s="122"/>
      <c r="DHV26" s="122"/>
      <c r="DHW26" s="122"/>
      <c r="DHX26" s="122"/>
      <c r="DHY26" s="37"/>
      <c r="DHZ26" s="122"/>
      <c r="DIA26" s="122"/>
      <c r="DIB26" s="122"/>
      <c r="DIC26" s="122"/>
      <c r="DID26" s="122"/>
      <c r="DIE26" s="122"/>
      <c r="DIF26" s="122"/>
      <c r="DIG26" s="37"/>
      <c r="DIH26" s="122"/>
      <c r="DII26" s="122"/>
      <c r="DIJ26" s="122"/>
      <c r="DIK26" s="122"/>
      <c r="DIL26" s="122"/>
      <c r="DIM26" s="122"/>
      <c r="DIN26" s="122"/>
      <c r="DIO26" s="37"/>
      <c r="DIP26" s="122"/>
      <c r="DIQ26" s="122"/>
      <c r="DIR26" s="122"/>
      <c r="DIS26" s="122"/>
      <c r="DIT26" s="122"/>
      <c r="DIU26" s="122"/>
      <c r="DIV26" s="122"/>
      <c r="DIW26" s="37"/>
      <c r="DIX26" s="122"/>
      <c r="DIY26" s="122"/>
      <c r="DIZ26" s="122"/>
      <c r="DJA26" s="122"/>
      <c r="DJB26" s="122"/>
      <c r="DJC26" s="122"/>
      <c r="DJD26" s="122"/>
      <c r="DJE26" s="37"/>
      <c r="DJF26" s="122"/>
      <c r="DJG26" s="122"/>
      <c r="DJH26" s="122"/>
      <c r="DJI26" s="122"/>
      <c r="DJJ26" s="122"/>
      <c r="DJK26" s="122"/>
      <c r="DJL26" s="122"/>
      <c r="DJM26" s="37"/>
      <c r="DJN26" s="122"/>
      <c r="DJO26" s="122"/>
      <c r="DJP26" s="122"/>
      <c r="DJQ26" s="122"/>
      <c r="DJR26" s="122"/>
      <c r="DJS26" s="122"/>
      <c r="DJT26" s="122"/>
      <c r="DJU26" s="37"/>
      <c r="DJV26" s="122"/>
      <c r="DJW26" s="122"/>
      <c r="DJX26" s="122"/>
      <c r="DJY26" s="122"/>
      <c r="DJZ26" s="122"/>
      <c r="DKA26" s="122"/>
      <c r="DKB26" s="122"/>
      <c r="DKC26" s="37"/>
      <c r="DKD26" s="122"/>
      <c r="DKE26" s="122"/>
      <c r="DKF26" s="122"/>
      <c r="DKG26" s="122"/>
      <c r="DKH26" s="122"/>
      <c r="DKI26" s="122"/>
      <c r="DKJ26" s="122"/>
      <c r="DKK26" s="37"/>
      <c r="DKL26" s="122"/>
      <c r="DKM26" s="122"/>
      <c r="DKN26" s="122"/>
      <c r="DKO26" s="122"/>
      <c r="DKP26" s="122"/>
      <c r="DKQ26" s="122"/>
      <c r="DKR26" s="122"/>
      <c r="DKS26" s="37"/>
      <c r="DKT26" s="122"/>
      <c r="DKU26" s="122"/>
      <c r="DKV26" s="122"/>
      <c r="DKW26" s="122"/>
      <c r="DKX26" s="122"/>
      <c r="DKY26" s="122"/>
      <c r="DKZ26" s="122"/>
      <c r="DLA26" s="37"/>
      <c r="DLB26" s="122"/>
      <c r="DLC26" s="122"/>
      <c r="DLD26" s="122"/>
      <c r="DLE26" s="122"/>
      <c r="DLF26" s="122"/>
      <c r="DLG26" s="122"/>
      <c r="DLH26" s="122"/>
      <c r="DLI26" s="37"/>
      <c r="DLJ26" s="122"/>
      <c r="DLK26" s="122"/>
      <c r="DLL26" s="122"/>
      <c r="DLM26" s="122"/>
      <c r="DLN26" s="122"/>
      <c r="DLO26" s="122"/>
      <c r="DLP26" s="122"/>
      <c r="DLQ26" s="37"/>
      <c r="DLR26" s="122"/>
      <c r="DLS26" s="122"/>
      <c r="DLT26" s="122"/>
      <c r="DLU26" s="122"/>
      <c r="DLV26" s="122"/>
      <c r="DLW26" s="122"/>
      <c r="DLX26" s="122"/>
      <c r="DLY26" s="37"/>
      <c r="DLZ26" s="122"/>
      <c r="DMA26" s="122"/>
      <c r="DMB26" s="122"/>
      <c r="DMC26" s="122"/>
      <c r="DMD26" s="122"/>
      <c r="DME26" s="122"/>
      <c r="DMF26" s="122"/>
      <c r="DMG26" s="37"/>
      <c r="DMH26" s="122"/>
      <c r="DMI26" s="122"/>
      <c r="DMJ26" s="122"/>
      <c r="DMK26" s="122"/>
      <c r="DML26" s="122"/>
      <c r="DMM26" s="122"/>
      <c r="DMN26" s="122"/>
      <c r="DMO26" s="37"/>
      <c r="DMP26" s="122"/>
      <c r="DMQ26" s="122"/>
      <c r="DMR26" s="122"/>
      <c r="DMS26" s="122"/>
      <c r="DMT26" s="122"/>
      <c r="DMU26" s="122"/>
      <c r="DMV26" s="122"/>
      <c r="DMW26" s="37"/>
      <c r="DMX26" s="122"/>
      <c r="DMY26" s="122"/>
      <c r="DMZ26" s="122"/>
      <c r="DNA26" s="122"/>
      <c r="DNB26" s="122"/>
      <c r="DNC26" s="122"/>
      <c r="DND26" s="122"/>
      <c r="DNE26" s="37"/>
      <c r="DNF26" s="122"/>
      <c r="DNG26" s="122"/>
      <c r="DNH26" s="122"/>
      <c r="DNI26" s="122"/>
      <c r="DNJ26" s="122"/>
      <c r="DNK26" s="122"/>
      <c r="DNL26" s="122"/>
      <c r="DNM26" s="37"/>
      <c r="DNN26" s="122"/>
      <c r="DNO26" s="122"/>
      <c r="DNP26" s="122"/>
      <c r="DNQ26" s="122"/>
      <c r="DNR26" s="122"/>
      <c r="DNS26" s="122"/>
      <c r="DNT26" s="122"/>
      <c r="DNU26" s="37"/>
      <c r="DNV26" s="122"/>
      <c r="DNW26" s="122"/>
      <c r="DNX26" s="122"/>
      <c r="DNY26" s="122"/>
      <c r="DNZ26" s="122"/>
      <c r="DOA26" s="122"/>
      <c r="DOB26" s="122"/>
      <c r="DOC26" s="37"/>
      <c r="DOD26" s="122"/>
      <c r="DOE26" s="122"/>
      <c r="DOF26" s="122"/>
      <c r="DOG26" s="122"/>
      <c r="DOH26" s="122"/>
      <c r="DOI26" s="122"/>
      <c r="DOJ26" s="122"/>
      <c r="DOK26" s="37"/>
      <c r="DOL26" s="122"/>
      <c r="DOM26" s="122"/>
      <c r="DON26" s="122"/>
      <c r="DOO26" s="122"/>
      <c r="DOP26" s="122"/>
      <c r="DOQ26" s="122"/>
      <c r="DOR26" s="122"/>
      <c r="DOS26" s="37"/>
      <c r="DOT26" s="122"/>
      <c r="DOU26" s="122"/>
      <c r="DOV26" s="122"/>
      <c r="DOW26" s="122"/>
      <c r="DOX26" s="122"/>
      <c r="DOY26" s="122"/>
      <c r="DOZ26" s="122"/>
      <c r="DPA26" s="37"/>
      <c r="DPB26" s="122"/>
      <c r="DPC26" s="122"/>
      <c r="DPD26" s="122"/>
      <c r="DPE26" s="122"/>
      <c r="DPF26" s="122"/>
      <c r="DPG26" s="122"/>
      <c r="DPH26" s="122"/>
      <c r="DPI26" s="37"/>
      <c r="DPJ26" s="122"/>
      <c r="DPK26" s="122"/>
      <c r="DPL26" s="122"/>
      <c r="DPM26" s="122"/>
      <c r="DPN26" s="122"/>
      <c r="DPO26" s="122"/>
      <c r="DPP26" s="122"/>
      <c r="DPQ26" s="37"/>
      <c r="DPR26" s="122"/>
      <c r="DPS26" s="122"/>
      <c r="DPT26" s="122"/>
      <c r="DPU26" s="122"/>
      <c r="DPV26" s="122"/>
      <c r="DPW26" s="122"/>
      <c r="DPX26" s="122"/>
      <c r="DPY26" s="37"/>
      <c r="DPZ26" s="122"/>
      <c r="DQA26" s="122"/>
      <c r="DQB26" s="122"/>
      <c r="DQC26" s="122"/>
      <c r="DQD26" s="122"/>
      <c r="DQE26" s="122"/>
      <c r="DQF26" s="122"/>
      <c r="DQG26" s="37"/>
      <c r="DQH26" s="122"/>
      <c r="DQI26" s="122"/>
      <c r="DQJ26" s="122"/>
      <c r="DQK26" s="122"/>
      <c r="DQL26" s="122"/>
      <c r="DQM26" s="122"/>
      <c r="DQN26" s="122"/>
      <c r="DQO26" s="37"/>
      <c r="DQP26" s="122"/>
      <c r="DQQ26" s="122"/>
      <c r="DQR26" s="122"/>
      <c r="DQS26" s="122"/>
      <c r="DQT26" s="122"/>
      <c r="DQU26" s="122"/>
      <c r="DQV26" s="122"/>
      <c r="DQW26" s="37"/>
      <c r="DQX26" s="122"/>
      <c r="DQY26" s="122"/>
      <c r="DQZ26" s="122"/>
      <c r="DRA26" s="122"/>
      <c r="DRB26" s="122"/>
      <c r="DRC26" s="122"/>
      <c r="DRD26" s="122"/>
      <c r="DRE26" s="37"/>
      <c r="DRF26" s="122"/>
      <c r="DRG26" s="122"/>
      <c r="DRH26" s="122"/>
      <c r="DRI26" s="122"/>
      <c r="DRJ26" s="122"/>
      <c r="DRK26" s="122"/>
      <c r="DRL26" s="122"/>
      <c r="DRM26" s="37"/>
      <c r="DRN26" s="122"/>
      <c r="DRO26" s="122"/>
      <c r="DRP26" s="122"/>
      <c r="DRQ26" s="122"/>
      <c r="DRR26" s="122"/>
      <c r="DRS26" s="122"/>
      <c r="DRT26" s="122"/>
      <c r="DRU26" s="37"/>
      <c r="DRV26" s="122"/>
      <c r="DRW26" s="122"/>
      <c r="DRX26" s="122"/>
      <c r="DRY26" s="122"/>
      <c r="DRZ26" s="122"/>
      <c r="DSA26" s="122"/>
      <c r="DSB26" s="122"/>
      <c r="DSC26" s="37"/>
      <c r="DSD26" s="122"/>
      <c r="DSE26" s="122"/>
      <c r="DSF26" s="122"/>
      <c r="DSG26" s="122"/>
      <c r="DSH26" s="122"/>
      <c r="DSI26" s="122"/>
      <c r="DSJ26" s="122"/>
      <c r="DSK26" s="37"/>
      <c r="DSL26" s="122"/>
      <c r="DSM26" s="122"/>
      <c r="DSN26" s="122"/>
      <c r="DSO26" s="122"/>
      <c r="DSP26" s="122"/>
      <c r="DSQ26" s="122"/>
      <c r="DSR26" s="122"/>
      <c r="DSS26" s="37"/>
      <c r="DST26" s="122"/>
      <c r="DSU26" s="122"/>
      <c r="DSV26" s="122"/>
      <c r="DSW26" s="122"/>
      <c r="DSX26" s="122"/>
      <c r="DSY26" s="122"/>
      <c r="DSZ26" s="122"/>
      <c r="DTA26" s="37"/>
      <c r="DTB26" s="122"/>
      <c r="DTC26" s="122"/>
      <c r="DTD26" s="122"/>
      <c r="DTE26" s="122"/>
      <c r="DTF26" s="122"/>
      <c r="DTG26" s="122"/>
      <c r="DTH26" s="122"/>
      <c r="DTI26" s="37"/>
      <c r="DTJ26" s="122"/>
      <c r="DTK26" s="122"/>
      <c r="DTL26" s="122"/>
      <c r="DTM26" s="122"/>
      <c r="DTN26" s="122"/>
      <c r="DTO26" s="122"/>
      <c r="DTP26" s="122"/>
      <c r="DTQ26" s="37"/>
      <c r="DTR26" s="122"/>
      <c r="DTS26" s="122"/>
      <c r="DTT26" s="122"/>
      <c r="DTU26" s="122"/>
      <c r="DTV26" s="122"/>
      <c r="DTW26" s="122"/>
      <c r="DTX26" s="122"/>
      <c r="DTY26" s="37"/>
      <c r="DTZ26" s="122"/>
      <c r="DUA26" s="122"/>
      <c r="DUB26" s="122"/>
      <c r="DUC26" s="122"/>
      <c r="DUD26" s="122"/>
      <c r="DUE26" s="122"/>
      <c r="DUF26" s="122"/>
      <c r="DUG26" s="37"/>
      <c r="DUH26" s="122"/>
      <c r="DUI26" s="122"/>
      <c r="DUJ26" s="122"/>
      <c r="DUK26" s="122"/>
      <c r="DUL26" s="122"/>
      <c r="DUM26" s="122"/>
      <c r="DUN26" s="122"/>
      <c r="DUO26" s="37"/>
      <c r="DUP26" s="122"/>
      <c r="DUQ26" s="122"/>
      <c r="DUR26" s="122"/>
      <c r="DUS26" s="122"/>
      <c r="DUT26" s="122"/>
      <c r="DUU26" s="122"/>
      <c r="DUV26" s="122"/>
      <c r="DUW26" s="37"/>
      <c r="DUX26" s="122"/>
      <c r="DUY26" s="122"/>
      <c r="DUZ26" s="122"/>
      <c r="DVA26" s="122"/>
      <c r="DVB26" s="122"/>
      <c r="DVC26" s="122"/>
      <c r="DVD26" s="122"/>
      <c r="DVE26" s="37"/>
      <c r="DVF26" s="122"/>
      <c r="DVG26" s="122"/>
      <c r="DVH26" s="122"/>
      <c r="DVI26" s="122"/>
      <c r="DVJ26" s="122"/>
      <c r="DVK26" s="122"/>
      <c r="DVL26" s="122"/>
      <c r="DVM26" s="37"/>
      <c r="DVN26" s="122"/>
      <c r="DVO26" s="122"/>
      <c r="DVP26" s="122"/>
      <c r="DVQ26" s="122"/>
      <c r="DVR26" s="122"/>
      <c r="DVS26" s="122"/>
      <c r="DVT26" s="122"/>
      <c r="DVU26" s="37"/>
      <c r="DVV26" s="122"/>
      <c r="DVW26" s="122"/>
      <c r="DVX26" s="122"/>
      <c r="DVY26" s="122"/>
      <c r="DVZ26" s="122"/>
      <c r="DWA26" s="122"/>
      <c r="DWB26" s="122"/>
      <c r="DWC26" s="37"/>
      <c r="DWD26" s="122"/>
      <c r="DWE26" s="122"/>
      <c r="DWF26" s="122"/>
      <c r="DWG26" s="122"/>
      <c r="DWH26" s="122"/>
      <c r="DWI26" s="122"/>
      <c r="DWJ26" s="122"/>
      <c r="DWK26" s="37"/>
      <c r="DWL26" s="122"/>
      <c r="DWM26" s="122"/>
      <c r="DWN26" s="122"/>
      <c r="DWO26" s="122"/>
      <c r="DWP26" s="122"/>
      <c r="DWQ26" s="122"/>
      <c r="DWR26" s="122"/>
      <c r="DWS26" s="37"/>
      <c r="DWT26" s="122"/>
      <c r="DWU26" s="122"/>
      <c r="DWV26" s="122"/>
      <c r="DWW26" s="122"/>
      <c r="DWX26" s="122"/>
      <c r="DWY26" s="122"/>
      <c r="DWZ26" s="122"/>
      <c r="DXA26" s="37"/>
      <c r="DXB26" s="122"/>
      <c r="DXC26" s="122"/>
      <c r="DXD26" s="122"/>
      <c r="DXE26" s="122"/>
      <c r="DXF26" s="122"/>
      <c r="DXG26" s="122"/>
      <c r="DXH26" s="122"/>
      <c r="DXI26" s="37"/>
      <c r="DXJ26" s="122"/>
      <c r="DXK26" s="122"/>
      <c r="DXL26" s="122"/>
      <c r="DXM26" s="122"/>
      <c r="DXN26" s="122"/>
      <c r="DXO26" s="122"/>
      <c r="DXP26" s="122"/>
      <c r="DXQ26" s="37"/>
      <c r="DXR26" s="122"/>
      <c r="DXS26" s="122"/>
      <c r="DXT26" s="122"/>
      <c r="DXU26" s="122"/>
      <c r="DXV26" s="122"/>
      <c r="DXW26" s="122"/>
      <c r="DXX26" s="122"/>
      <c r="DXY26" s="37"/>
      <c r="DXZ26" s="122"/>
      <c r="DYA26" s="122"/>
      <c r="DYB26" s="122"/>
      <c r="DYC26" s="122"/>
      <c r="DYD26" s="122"/>
      <c r="DYE26" s="122"/>
      <c r="DYF26" s="122"/>
      <c r="DYG26" s="37"/>
      <c r="DYH26" s="122"/>
      <c r="DYI26" s="122"/>
      <c r="DYJ26" s="122"/>
      <c r="DYK26" s="122"/>
      <c r="DYL26" s="122"/>
      <c r="DYM26" s="122"/>
      <c r="DYN26" s="122"/>
      <c r="DYO26" s="37"/>
      <c r="DYP26" s="122"/>
      <c r="DYQ26" s="122"/>
      <c r="DYR26" s="122"/>
      <c r="DYS26" s="122"/>
      <c r="DYT26" s="122"/>
      <c r="DYU26" s="122"/>
      <c r="DYV26" s="122"/>
      <c r="DYW26" s="37"/>
      <c r="DYX26" s="122"/>
      <c r="DYY26" s="122"/>
      <c r="DYZ26" s="122"/>
      <c r="DZA26" s="122"/>
      <c r="DZB26" s="122"/>
      <c r="DZC26" s="122"/>
      <c r="DZD26" s="122"/>
      <c r="DZE26" s="37"/>
      <c r="DZF26" s="122"/>
      <c r="DZG26" s="122"/>
      <c r="DZH26" s="122"/>
      <c r="DZI26" s="122"/>
      <c r="DZJ26" s="122"/>
      <c r="DZK26" s="122"/>
      <c r="DZL26" s="122"/>
      <c r="DZM26" s="37"/>
      <c r="DZN26" s="122"/>
      <c r="DZO26" s="122"/>
      <c r="DZP26" s="122"/>
      <c r="DZQ26" s="122"/>
      <c r="DZR26" s="122"/>
      <c r="DZS26" s="122"/>
      <c r="DZT26" s="122"/>
      <c r="DZU26" s="37"/>
      <c r="DZV26" s="122"/>
      <c r="DZW26" s="122"/>
      <c r="DZX26" s="122"/>
      <c r="DZY26" s="122"/>
      <c r="DZZ26" s="122"/>
      <c r="EAA26" s="122"/>
      <c r="EAB26" s="122"/>
      <c r="EAC26" s="37"/>
      <c r="EAD26" s="122"/>
      <c r="EAE26" s="122"/>
      <c r="EAF26" s="122"/>
      <c r="EAG26" s="122"/>
      <c r="EAH26" s="122"/>
      <c r="EAI26" s="122"/>
      <c r="EAJ26" s="122"/>
      <c r="EAK26" s="37"/>
      <c r="EAL26" s="122"/>
      <c r="EAM26" s="122"/>
      <c r="EAN26" s="122"/>
      <c r="EAO26" s="122"/>
      <c r="EAP26" s="122"/>
      <c r="EAQ26" s="122"/>
      <c r="EAR26" s="122"/>
      <c r="EAS26" s="37"/>
      <c r="EAT26" s="122"/>
      <c r="EAU26" s="122"/>
      <c r="EAV26" s="122"/>
      <c r="EAW26" s="122"/>
      <c r="EAX26" s="122"/>
      <c r="EAY26" s="122"/>
      <c r="EAZ26" s="122"/>
      <c r="EBA26" s="37"/>
      <c r="EBB26" s="122"/>
      <c r="EBC26" s="122"/>
      <c r="EBD26" s="122"/>
      <c r="EBE26" s="122"/>
      <c r="EBF26" s="122"/>
      <c r="EBG26" s="122"/>
      <c r="EBH26" s="122"/>
      <c r="EBI26" s="37"/>
      <c r="EBJ26" s="122"/>
      <c r="EBK26" s="122"/>
      <c r="EBL26" s="122"/>
      <c r="EBM26" s="122"/>
      <c r="EBN26" s="122"/>
      <c r="EBO26" s="122"/>
      <c r="EBP26" s="122"/>
      <c r="EBQ26" s="37"/>
      <c r="EBR26" s="122"/>
      <c r="EBS26" s="122"/>
      <c r="EBT26" s="122"/>
      <c r="EBU26" s="122"/>
      <c r="EBV26" s="122"/>
      <c r="EBW26" s="122"/>
      <c r="EBX26" s="122"/>
      <c r="EBY26" s="37"/>
      <c r="EBZ26" s="122"/>
      <c r="ECA26" s="122"/>
      <c r="ECB26" s="122"/>
      <c r="ECC26" s="122"/>
      <c r="ECD26" s="122"/>
      <c r="ECE26" s="122"/>
      <c r="ECF26" s="122"/>
      <c r="ECG26" s="37"/>
      <c r="ECH26" s="122"/>
      <c r="ECI26" s="122"/>
      <c r="ECJ26" s="122"/>
      <c r="ECK26" s="122"/>
      <c r="ECL26" s="122"/>
      <c r="ECM26" s="122"/>
      <c r="ECN26" s="122"/>
      <c r="ECO26" s="37"/>
      <c r="ECP26" s="122"/>
      <c r="ECQ26" s="122"/>
      <c r="ECR26" s="122"/>
      <c r="ECS26" s="122"/>
      <c r="ECT26" s="122"/>
      <c r="ECU26" s="122"/>
      <c r="ECV26" s="122"/>
      <c r="ECW26" s="37"/>
      <c r="ECX26" s="122"/>
      <c r="ECY26" s="122"/>
      <c r="ECZ26" s="122"/>
      <c r="EDA26" s="122"/>
      <c r="EDB26" s="122"/>
      <c r="EDC26" s="122"/>
      <c r="EDD26" s="122"/>
      <c r="EDE26" s="37"/>
      <c r="EDF26" s="122"/>
      <c r="EDG26" s="122"/>
      <c r="EDH26" s="122"/>
      <c r="EDI26" s="122"/>
      <c r="EDJ26" s="122"/>
      <c r="EDK26" s="122"/>
      <c r="EDL26" s="122"/>
      <c r="EDM26" s="37"/>
      <c r="EDN26" s="122"/>
      <c r="EDO26" s="122"/>
      <c r="EDP26" s="122"/>
      <c r="EDQ26" s="122"/>
      <c r="EDR26" s="122"/>
      <c r="EDS26" s="122"/>
      <c r="EDT26" s="122"/>
      <c r="EDU26" s="37"/>
      <c r="EDV26" s="122"/>
      <c r="EDW26" s="122"/>
      <c r="EDX26" s="122"/>
      <c r="EDY26" s="122"/>
      <c r="EDZ26" s="122"/>
      <c r="EEA26" s="122"/>
      <c r="EEB26" s="122"/>
      <c r="EEC26" s="37"/>
      <c r="EED26" s="122"/>
      <c r="EEE26" s="122"/>
      <c r="EEF26" s="122"/>
      <c r="EEG26" s="122"/>
      <c r="EEH26" s="122"/>
      <c r="EEI26" s="122"/>
      <c r="EEJ26" s="122"/>
      <c r="EEK26" s="37"/>
      <c r="EEL26" s="122"/>
      <c r="EEM26" s="122"/>
      <c r="EEN26" s="122"/>
      <c r="EEO26" s="122"/>
      <c r="EEP26" s="122"/>
      <c r="EEQ26" s="122"/>
      <c r="EER26" s="122"/>
      <c r="EES26" s="37"/>
      <c r="EET26" s="122"/>
      <c r="EEU26" s="122"/>
      <c r="EEV26" s="122"/>
      <c r="EEW26" s="122"/>
      <c r="EEX26" s="122"/>
      <c r="EEY26" s="122"/>
      <c r="EEZ26" s="122"/>
      <c r="EFA26" s="37"/>
      <c r="EFB26" s="122"/>
      <c r="EFC26" s="122"/>
      <c r="EFD26" s="122"/>
      <c r="EFE26" s="122"/>
      <c r="EFF26" s="122"/>
      <c r="EFG26" s="122"/>
      <c r="EFH26" s="122"/>
      <c r="EFI26" s="37"/>
      <c r="EFJ26" s="122"/>
      <c r="EFK26" s="122"/>
      <c r="EFL26" s="122"/>
      <c r="EFM26" s="122"/>
      <c r="EFN26" s="122"/>
      <c r="EFO26" s="122"/>
      <c r="EFP26" s="122"/>
      <c r="EFQ26" s="37"/>
      <c r="EFR26" s="122"/>
      <c r="EFS26" s="122"/>
      <c r="EFT26" s="122"/>
      <c r="EFU26" s="122"/>
      <c r="EFV26" s="122"/>
      <c r="EFW26" s="122"/>
      <c r="EFX26" s="122"/>
      <c r="EFY26" s="37"/>
      <c r="EFZ26" s="122"/>
      <c r="EGA26" s="122"/>
      <c r="EGB26" s="122"/>
      <c r="EGC26" s="122"/>
      <c r="EGD26" s="122"/>
      <c r="EGE26" s="122"/>
      <c r="EGF26" s="122"/>
      <c r="EGG26" s="37"/>
      <c r="EGH26" s="122"/>
      <c r="EGI26" s="122"/>
      <c r="EGJ26" s="122"/>
      <c r="EGK26" s="122"/>
      <c r="EGL26" s="122"/>
      <c r="EGM26" s="122"/>
      <c r="EGN26" s="122"/>
      <c r="EGO26" s="37"/>
      <c r="EGP26" s="122"/>
      <c r="EGQ26" s="122"/>
      <c r="EGR26" s="122"/>
      <c r="EGS26" s="122"/>
      <c r="EGT26" s="122"/>
      <c r="EGU26" s="122"/>
      <c r="EGV26" s="122"/>
      <c r="EGW26" s="37"/>
      <c r="EGX26" s="122"/>
      <c r="EGY26" s="122"/>
      <c r="EGZ26" s="122"/>
      <c r="EHA26" s="122"/>
      <c r="EHB26" s="122"/>
      <c r="EHC26" s="122"/>
      <c r="EHD26" s="122"/>
      <c r="EHE26" s="37"/>
      <c r="EHF26" s="122"/>
      <c r="EHG26" s="122"/>
      <c r="EHH26" s="122"/>
      <c r="EHI26" s="122"/>
      <c r="EHJ26" s="122"/>
      <c r="EHK26" s="122"/>
      <c r="EHL26" s="122"/>
      <c r="EHM26" s="37"/>
      <c r="EHN26" s="122"/>
      <c r="EHO26" s="122"/>
      <c r="EHP26" s="122"/>
      <c r="EHQ26" s="122"/>
      <c r="EHR26" s="122"/>
      <c r="EHS26" s="122"/>
      <c r="EHT26" s="122"/>
      <c r="EHU26" s="37"/>
      <c r="EHV26" s="122"/>
      <c r="EHW26" s="122"/>
      <c r="EHX26" s="122"/>
      <c r="EHY26" s="122"/>
      <c r="EHZ26" s="122"/>
      <c r="EIA26" s="122"/>
      <c r="EIB26" s="122"/>
      <c r="EIC26" s="37"/>
      <c r="EID26" s="122"/>
      <c r="EIE26" s="122"/>
      <c r="EIF26" s="122"/>
      <c r="EIG26" s="122"/>
      <c r="EIH26" s="122"/>
      <c r="EII26" s="122"/>
      <c r="EIJ26" s="122"/>
      <c r="EIK26" s="37"/>
      <c r="EIL26" s="122"/>
      <c r="EIM26" s="122"/>
      <c r="EIN26" s="122"/>
      <c r="EIO26" s="122"/>
      <c r="EIP26" s="122"/>
      <c r="EIQ26" s="122"/>
      <c r="EIR26" s="122"/>
      <c r="EIS26" s="37"/>
      <c r="EIT26" s="122"/>
      <c r="EIU26" s="122"/>
      <c r="EIV26" s="122"/>
      <c r="EIW26" s="122"/>
      <c r="EIX26" s="122"/>
      <c r="EIY26" s="122"/>
      <c r="EIZ26" s="122"/>
      <c r="EJA26" s="37"/>
      <c r="EJB26" s="122"/>
      <c r="EJC26" s="122"/>
      <c r="EJD26" s="122"/>
      <c r="EJE26" s="122"/>
      <c r="EJF26" s="122"/>
      <c r="EJG26" s="122"/>
      <c r="EJH26" s="122"/>
      <c r="EJI26" s="37"/>
      <c r="EJJ26" s="122"/>
      <c r="EJK26" s="122"/>
      <c r="EJL26" s="122"/>
      <c r="EJM26" s="122"/>
      <c r="EJN26" s="122"/>
      <c r="EJO26" s="122"/>
      <c r="EJP26" s="122"/>
      <c r="EJQ26" s="37"/>
      <c r="EJR26" s="122"/>
      <c r="EJS26" s="122"/>
      <c r="EJT26" s="122"/>
      <c r="EJU26" s="122"/>
      <c r="EJV26" s="122"/>
      <c r="EJW26" s="122"/>
      <c r="EJX26" s="122"/>
      <c r="EJY26" s="37"/>
      <c r="EJZ26" s="122"/>
      <c r="EKA26" s="122"/>
      <c r="EKB26" s="122"/>
      <c r="EKC26" s="122"/>
      <c r="EKD26" s="122"/>
      <c r="EKE26" s="122"/>
      <c r="EKF26" s="122"/>
      <c r="EKG26" s="37"/>
      <c r="EKH26" s="122"/>
      <c r="EKI26" s="122"/>
      <c r="EKJ26" s="122"/>
      <c r="EKK26" s="122"/>
      <c r="EKL26" s="122"/>
      <c r="EKM26" s="122"/>
      <c r="EKN26" s="122"/>
      <c r="EKO26" s="37"/>
      <c r="EKP26" s="122"/>
      <c r="EKQ26" s="122"/>
      <c r="EKR26" s="122"/>
      <c r="EKS26" s="122"/>
      <c r="EKT26" s="122"/>
      <c r="EKU26" s="122"/>
      <c r="EKV26" s="122"/>
      <c r="EKW26" s="37"/>
      <c r="EKX26" s="122"/>
      <c r="EKY26" s="122"/>
      <c r="EKZ26" s="122"/>
      <c r="ELA26" s="122"/>
      <c r="ELB26" s="122"/>
      <c r="ELC26" s="122"/>
      <c r="ELD26" s="122"/>
      <c r="ELE26" s="37"/>
      <c r="ELF26" s="122"/>
      <c r="ELG26" s="122"/>
      <c r="ELH26" s="122"/>
      <c r="ELI26" s="122"/>
      <c r="ELJ26" s="122"/>
      <c r="ELK26" s="122"/>
      <c r="ELL26" s="122"/>
      <c r="ELM26" s="37"/>
      <c r="ELN26" s="122"/>
      <c r="ELO26" s="122"/>
      <c r="ELP26" s="122"/>
      <c r="ELQ26" s="122"/>
      <c r="ELR26" s="122"/>
      <c r="ELS26" s="122"/>
      <c r="ELT26" s="122"/>
      <c r="ELU26" s="37"/>
      <c r="ELV26" s="122"/>
      <c r="ELW26" s="122"/>
      <c r="ELX26" s="122"/>
      <c r="ELY26" s="122"/>
      <c r="ELZ26" s="122"/>
      <c r="EMA26" s="122"/>
      <c r="EMB26" s="122"/>
      <c r="EMC26" s="37"/>
      <c r="EMD26" s="122"/>
      <c r="EME26" s="122"/>
      <c r="EMF26" s="122"/>
      <c r="EMG26" s="122"/>
      <c r="EMH26" s="122"/>
      <c r="EMI26" s="122"/>
      <c r="EMJ26" s="122"/>
      <c r="EMK26" s="37"/>
      <c r="EML26" s="122"/>
      <c r="EMM26" s="122"/>
      <c r="EMN26" s="122"/>
      <c r="EMO26" s="122"/>
      <c r="EMP26" s="122"/>
      <c r="EMQ26" s="122"/>
      <c r="EMR26" s="122"/>
      <c r="EMS26" s="37"/>
      <c r="EMT26" s="122"/>
      <c r="EMU26" s="122"/>
      <c r="EMV26" s="122"/>
      <c r="EMW26" s="122"/>
      <c r="EMX26" s="122"/>
      <c r="EMY26" s="122"/>
      <c r="EMZ26" s="122"/>
      <c r="ENA26" s="37"/>
      <c r="ENB26" s="122"/>
      <c r="ENC26" s="122"/>
      <c r="END26" s="122"/>
      <c r="ENE26" s="122"/>
      <c r="ENF26" s="122"/>
      <c r="ENG26" s="122"/>
      <c r="ENH26" s="122"/>
      <c r="ENI26" s="37"/>
      <c r="ENJ26" s="122"/>
      <c r="ENK26" s="122"/>
      <c r="ENL26" s="122"/>
      <c r="ENM26" s="122"/>
      <c r="ENN26" s="122"/>
      <c r="ENO26" s="122"/>
      <c r="ENP26" s="122"/>
      <c r="ENQ26" s="37"/>
      <c r="ENR26" s="122"/>
      <c r="ENS26" s="122"/>
      <c r="ENT26" s="122"/>
      <c r="ENU26" s="122"/>
      <c r="ENV26" s="122"/>
      <c r="ENW26" s="122"/>
      <c r="ENX26" s="122"/>
      <c r="ENY26" s="37"/>
      <c r="ENZ26" s="122"/>
      <c r="EOA26" s="122"/>
      <c r="EOB26" s="122"/>
      <c r="EOC26" s="122"/>
      <c r="EOD26" s="122"/>
      <c r="EOE26" s="122"/>
      <c r="EOF26" s="122"/>
      <c r="EOG26" s="37"/>
      <c r="EOH26" s="122"/>
      <c r="EOI26" s="122"/>
      <c r="EOJ26" s="122"/>
      <c r="EOK26" s="122"/>
      <c r="EOL26" s="122"/>
      <c r="EOM26" s="122"/>
      <c r="EON26" s="122"/>
      <c r="EOO26" s="37"/>
      <c r="EOP26" s="122"/>
      <c r="EOQ26" s="122"/>
      <c r="EOR26" s="122"/>
      <c r="EOS26" s="122"/>
      <c r="EOT26" s="122"/>
      <c r="EOU26" s="122"/>
      <c r="EOV26" s="122"/>
      <c r="EOW26" s="37"/>
      <c r="EOX26" s="122"/>
      <c r="EOY26" s="122"/>
      <c r="EOZ26" s="122"/>
      <c r="EPA26" s="122"/>
      <c r="EPB26" s="122"/>
      <c r="EPC26" s="122"/>
      <c r="EPD26" s="122"/>
      <c r="EPE26" s="37"/>
      <c r="EPF26" s="122"/>
      <c r="EPG26" s="122"/>
      <c r="EPH26" s="122"/>
      <c r="EPI26" s="122"/>
      <c r="EPJ26" s="122"/>
      <c r="EPK26" s="122"/>
      <c r="EPL26" s="122"/>
      <c r="EPM26" s="37"/>
      <c r="EPN26" s="122"/>
      <c r="EPO26" s="122"/>
      <c r="EPP26" s="122"/>
      <c r="EPQ26" s="122"/>
      <c r="EPR26" s="122"/>
      <c r="EPS26" s="122"/>
      <c r="EPT26" s="122"/>
      <c r="EPU26" s="37"/>
      <c r="EPV26" s="122"/>
      <c r="EPW26" s="122"/>
      <c r="EPX26" s="122"/>
      <c r="EPY26" s="122"/>
      <c r="EPZ26" s="122"/>
      <c r="EQA26" s="122"/>
      <c r="EQB26" s="122"/>
      <c r="EQC26" s="37"/>
      <c r="EQD26" s="122"/>
      <c r="EQE26" s="122"/>
      <c r="EQF26" s="122"/>
      <c r="EQG26" s="122"/>
      <c r="EQH26" s="122"/>
      <c r="EQI26" s="122"/>
      <c r="EQJ26" s="122"/>
      <c r="EQK26" s="37"/>
      <c r="EQL26" s="122"/>
      <c r="EQM26" s="122"/>
      <c r="EQN26" s="122"/>
      <c r="EQO26" s="122"/>
      <c r="EQP26" s="122"/>
      <c r="EQQ26" s="122"/>
      <c r="EQR26" s="122"/>
      <c r="EQS26" s="37"/>
      <c r="EQT26" s="122"/>
      <c r="EQU26" s="122"/>
      <c r="EQV26" s="122"/>
      <c r="EQW26" s="122"/>
      <c r="EQX26" s="122"/>
      <c r="EQY26" s="122"/>
      <c r="EQZ26" s="122"/>
      <c r="ERA26" s="37"/>
      <c r="ERB26" s="122"/>
      <c r="ERC26" s="122"/>
      <c r="ERD26" s="122"/>
      <c r="ERE26" s="122"/>
      <c r="ERF26" s="122"/>
      <c r="ERG26" s="122"/>
      <c r="ERH26" s="122"/>
      <c r="ERI26" s="37"/>
      <c r="ERJ26" s="122"/>
      <c r="ERK26" s="122"/>
      <c r="ERL26" s="122"/>
      <c r="ERM26" s="122"/>
      <c r="ERN26" s="122"/>
      <c r="ERO26" s="122"/>
      <c r="ERP26" s="122"/>
      <c r="ERQ26" s="37"/>
      <c r="ERR26" s="122"/>
      <c r="ERS26" s="122"/>
      <c r="ERT26" s="122"/>
      <c r="ERU26" s="122"/>
      <c r="ERV26" s="122"/>
      <c r="ERW26" s="122"/>
      <c r="ERX26" s="122"/>
      <c r="ERY26" s="37"/>
      <c r="ERZ26" s="122"/>
      <c r="ESA26" s="122"/>
      <c r="ESB26" s="122"/>
      <c r="ESC26" s="122"/>
      <c r="ESD26" s="122"/>
      <c r="ESE26" s="122"/>
      <c r="ESF26" s="122"/>
      <c r="ESG26" s="37"/>
      <c r="ESH26" s="122"/>
      <c r="ESI26" s="122"/>
      <c r="ESJ26" s="122"/>
      <c r="ESK26" s="122"/>
      <c r="ESL26" s="122"/>
      <c r="ESM26" s="122"/>
      <c r="ESN26" s="122"/>
      <c r="ESO26" s="37"/>
      <c r="ESP26" s="122"/>
      <c r="ESQ26" s="122"/>
      <c r="ESR26" s="122"/>
      <c r="ESS26" s="122"/>
      <c r="EST26" s="122"/>
      <c r="ESU26" s="122"/>
      <c r="ESV26" s="122"/>
      <c r="ESW26" s="37"/>
      <c r="ESX26" s="122"/>
      <c r="ESY26" s="122"/>
      <c r="ESZ26" s="122"/>
      <c r="ETA26" s="122"/>
      <c r="ETB26" s="122"/>
      <c r="ETC26" s="122"/>
      <c r="ETD26" s="122"/>
      <c r="ETE26" s="37"/>
      <c r="ETF26" s="122"/>
      <c r="ETG26" s="122"/>
      <c r="ETH26" s="122"/>
      <c r="ETI26" s="122"/>
      <c r="ETJ26" s="122"/>
      <c r="ETK26" s="122"/>
      <c r="ETL26" s="122"/>
      <c r="ETM26" s="37"/>
      <c r="ETN26" s="122"/>
      <c r="ETO26" s="122"/>
      <c r="ETP26" s="122"/>
      <c r="ETQ26" s="122"/>
      <c r="ETR26" s="122"/>
      <c r="ETS26" s="122"/>
      <c r="ETT26" s="122"/>
      <c r="ETU26" s="37"/>
      <c r="ETV26" s="122"/>
      <c r="ETW26" s="122"/>
      <c r="ETX26" s="122"/>
      <c r="ETY26" s="122"/>
      <c r="ETZ26" s="122"/>
      <c r="EUA26" s="122"/>
      <c r="EUB26" s="122"/>
      <c r="EUC26" s="37"/>
      <c r="EUD26" s="122"/>
      <c r="EUE26" s="122"/>
      <c r="EUF26" s="122"/>
      <c r="EUG26" s="122"/>
      <c r="EUH26" s="122"/>
      <c r="EUI26" s="122"/>
      <c r="EUJ26" s="122"/>
      <c r="EUK26" s="37"/>
      <c r="EUL26" s="122"/>
      <c r="EUM26" s="122"/>
      <c r="EUN26" s="122"/>
      <c r="EUO26" s="122"/>
      <c r="EUP26" s="122"/>
      <c r="EUQ26" s="122"/>
      <c r="EUR26" s="122"/>
      <c r="EUS26" s="37"/>
      <c r="EUT26" s="122"/>
      <c r="EUU26" s="122"/>
      <c r="EUV26" s="122"/>
      <c r="EUW26" s="122"/>
      <c r="EUX26" s="122"/>
      <c r="EUY26" s="122"/>
      <c r="EUZ26" s="122"/>
      <c r="EVA26" s="37"/>
      <c r="EVB26" s="122"/>
      <c r="EVC26" s="122"/>
      <c r="EVD26" s="122"/>
      <c r="EVE26" s="122"/>
      <c r="EVF26" s="122"/>
      <c r="EVG26" s="122"/>
      <c r="EVH26" s="122"/>
      <c r="EVI26" s="37"/>
      <c r="EVJ26" s="122"/>
      <c r="EVK26" s="122"/>
      <c r="EVL26" s="122"/>
      <c r="EVM26" s="122"/>
      <c r="EVN26" s="122"/>
      <c r="EVO26" s="122"/>
      <c r="EVP26" s="122"/>
      <c r="EVQ26" s="37"/>
      <c r="EVR26" s="122"/>
      <c r="EVS26" s="122"/>
      <c r="EVT26" s="122"/>
      <c r="EVU26" s="122"/>
      <c r="EVV26" s="122"/>
      <c r="EVW26" s="122"/>
      <c r="EVX26" s="122"/>
      <c r="EVY26" s="37"/>
      <c r="EVZ26" s="122"/>
      <c r="EWA26" s="122"/>
      <c r="EWB26" s="122"/>
      <c r="EWC26" s="122"/>
      <c r="EWD26" s="122"/>
      <c r="EWE26" s="122"/>
      <c r="EWF26" s="122"/>
      <c r="EWG26" s="37"/>
      <c r="EWH26" s="122"/>
      <c r="EWI26" s="122"/>
      <c r="EWJ26" s="122"/>
      <c r="EWK26" s="122"/>
      <c r="EWL26" s="122"/>
      <c r="EWM26" s="122"/>
      <c r="EWN26" s="122"/>
      <c r="EWO26" s="37"/>
      <c r="EWP26" s="122"/>
      <c r="EWQ26" s="122"/>
      <c r="EWR26" s="122"/>
      <c r="EWS26" s="122"/>
      <c r="EWT26" s="122"/>
      <c r="EWU26" s="122"/>
      <c r="EWV26" s="122"/>
      <c r="EWW26" s="37"/>
      <c r="EWX26" s="122"/>
      <c r="EWY26" s="122"/>
      <c r="EWZ26" s="122"/>
      <c r="EXA26" s="122"/>
      <c r="EXB26" s="122"/>
      <c r="EXC26" s="122"/>
      <c r="EXD26" s="122"/>
      <c r="EXE26" s="37"/>
      <c r="EXF26" s="122"/>
      <c r="EXG26" s="122"/>
      <c r="EXH26" s="122"/>
      <c r="EXI26" s="122"/>
      <c r="EXJ26" s="122"/>
      <c r="EXK26" s="122"/>
      <c r="EXL26" s="122"/>
      <c r="EXM26" s="37"/>
      <c r="EXN26" s="122"/>
      <c r="EXO26" s="122"/>
      <c r="EXP26" s="122"/>
      <c r="EXQ26" s="122"/>
      <c r="EXR26" s="122"/>
      <c r="EXS26" s="122"/>
      <c r="EXT26" s="122"/>
      <c r="EXU26" s="37"/>
      <c r="EXV26" s="122"/>
      <c r="EXW26" s="122"/>
      <c r="EXX26" s="122"/>
      <c r="EXY26" s="122"/>
      <c r="EXZ26" s="122"/>
      <c r="EYA26" s="122"/>
      <c r="EYB26" s="122"/>
      <c r="EYC26" s="37"/>
      <c r="EYD26" s="122"/>
      <c r="EYE26" s="122"/>
      <c r="EYF26" s="122"/>
      <c r="EYG26" s="122"/>
      <c r="EYH26" s="122"/>
      <c r="EYI26" s="122"/>
      <c r="EYJ26" s="122"/>
      <c r="EYK26" s="37"/>
      <c r="EYL26" s="122"/>
      <c r="EYM26" s="122"/>
      <c r="EYN26" s="122"/>
      <c r="EYO26" s="122"/>
      <c r="EYP26" s="122"/>
      <c r="EYQ26" s="122"/>
      <c r="EYR26" s="122"/>
      <c r="EYS26" s="37"/>
      <c r="EYT26" s="122"/>
      <c r="EYU26" s="122"/>
      <c r="EYV26" s="122"/>
      <c r="EYW26" s="122"/>
      <c r="EYX26" s="122"/>
      <c r="EYY26" s="122"/>
      <c r="EYZ26" s="122"/>
      <c r="EZA26" s="37"/>
      <c r="EZB26" s="122"/>
      <c r="EZC26" s="122"/>
      <c r="EZD26" s="122"/>
      <c r="EZE26" s="122"/>
      <c r="EZF26" s="122"/>
      <c r="EZG26" s="122"/>
      <c r="EZH26" s="122"/>
      <c r="EZI26" s="37"/>
      <c r="EZJ26" s="122"/>
      <c r="EZK26" s="122"/>
      <c r="EZL26" s="122"/>
      <c r="EZM26" s="122"/>
      <c r="EZN26" s="122"/>
      <c r="EZO26" s="122"/>
      <c r="EZP26" s="122"/>
      <c r="EZQ26" s="37"/>
      <c r="EZR26" s="122"/>
      <c r="EZS26" s="122"/>
      <c r="EZT26" s="122"/>
      <c r="EZU26" s="122"/>
      <c r="EZV26" s="122"/>
      <c r="EZW26" s="122"/>
      <c r="EZX26" s="122"/>
      <c r="EZY26" s="37"/>
      <c r="EZZ26" s="122"/>
      <c r="FAA26" s="122"/>
      <c r="FAB26" s="122"/>
      <c r="FAC26" s="122"/>
      <c r="FAD26" s="122"/>
      <c r="FAE26" s="122"/>
      <c r="FAF26" s="122"/>
      <c r="FAG26" s="37"/>
      <c r="FAH26" s="122"/>
      <c r="FAI26" s="122"/>
      <c r="FAJ26" s="122"/>
      <c r="FAK26" s="122"/>
      <c r="FAL26" s="122"/>
      <c r="FAM26" s="122"/>
      <c r="FAN26" s="122"/>
      <c r="FAO26" s="37"/>
      <c r="FAP26" s="122"/>
      <c r="FAQ26" s="122"/>
      <c r="FAR26" s="122"/>
      <c r="FAS26" s="122"/>
      <c r="FAT26" s="122"/>
      <c r="FAU26" s="122"/>
      <c r="FAV26" s="122"/>
      <c r="FAW26" s="37"/>
      <c r="FAX26" s="122"/>
      <c r="FAY26" s="122"/>
      <c r="FAZ26" s="122"/>
      <c r="FBA26" s="122"/>
      <c r="FBB26" s="122"/>
      <c r="FBC26" s="122"/>
      <c r="FBD26" s="122"/>
      <c r="FBE26" s="37"/>
      <c r="FBF26" s="122"/>
      <c r="FBG26" s="122"/>
      <c r="FBH26" s="122"/>
      <c r="FBI26" s="122"/>
      <c r="FBJ26" s="122"/>
      <c r="FBK26" s="122"/>
      <c r="FBL26" s="122"/>
      <c r="FBM26" s="37"/>
      <c r="FBN26" s="122"/>
      <c r="FBO26" s="122"/>
      <c r="FBP26" s="122"/>
      <c r="FBQ26" s="122"/>
      <c r="FBR26" s="122"/>
      <c r="FBS26" s="122"/>
      <c r="FBT26" s="122"/>
      <c r="FBU26" s="37"/>
      <c r="FBV26" s="122"/>
      <c r="FBW26" s="122"/>
      <c r="FBX26" s="122"/>
      <c r="FBY26" s="122"/>
      <c r="FBZ26" s="122"/>
      <c r="FCA26" s="122"/>
      <c r="FCB26" s="122"/>
      <c r="FCC26" s="37"/>
      <c r="FCD26" s="122"/>
      <c r="FCE26" s="122"/>
      <c r="FCF26" s="122"/>
      <c r="FCG26" s="122"/>
      <c r="FCH26" s="122"/>
      <c r="FCI26" s="122"/>
      <c r="FCJ26" s="122"/>
      <c r="FCK26" s="37"/>
      <c r="FCL26" s="122"/>
      <c r="FCM26" s="122"/>
      <c r="FCN26" s="122"/>
      <c r="FCO26" s="122"/>
      <c r="FCP26" s="122"/>
      <c r="FCQ26" s="122"/>
      <c r="FCR26" s="122"/>
      <c r="FCS26" s="37"/>
      <c r="FCT26" s="122"/>
      <c r="FCU26" s="122"/>
      <c r="FCV26" s="122"/>
      <c r="FCW26" s="122"/>
      <c r="FCX26" s="122"/>
      <c r="FCY26" s="122"/>
      <c r="FCZ26" s="122"/>
      <c r="FDA26" s="37"/>
      <c r="FDB26" s="122"/>
      <c r="FDC26" s="122"/>
      <c r="FDD26" s="122"/>
      <c r="FDE26" s="122"/>
      <c r="FDF26" s="122"/>
      <c r="FDG26" s="122"/>
      <c r="FDH26" s="122"/>
      <c r="FDI26" s="37"/>
      <c r="FDJ26" s="122"/>
      <c r="FDK26" s="122"/>
      <c r="FDL26" s="122"/>
      <c r="FDM26" s="122"/>
      <c r="FDN26" s="122"/>
      <c r="FDO26" s="122"/>
      <c r="FDP26" s="122"/>
      <c r="FDQ26" s="37"/>
      <c r="FDR26" s="122"/>
      <c r="FDS26" s="122"/>
      <c r="FDT26" s="122"/>
      <c r="FDU26" s="122"/>
      <c r="FDV26" s="122"/>
      <c r="FDW26" s="122"/>
      <c r="FDX26" s="122"/>
      <c r="FDY26" s="37"/>
      <c r="FDZ26" s="122"/>
      <c r="FEA26" s="122"/>
      <c r="FEB26" s="122"/>
      <c r="FEC26" s="122"/>
      <c r="FED26" s="122"/>
      <c r="FEE26" s="122"/>
      <c r="FEF26" s="122"/>
      <c r="FEG26" s="37"/>
      <c r="FEH26" s="122"/>
      <c r="FEI26" s="122"/>
      <c r="FEJ26" s="122"/>
      <c r="FEK26" s="122"/>
      <c r="FEL26" s="122"/>
      <c r="FEM26" s="122"/>
      <c r="FEN26" s="122"/>
      <c r="FEO26" s="37"/>
      <c r="FEP26" s="122"/>
      <c r="FEQ26" s="122"/>
      <c r="FER26" s="122"/>
      <c r="FES26" s="122"/>
      <c r="FET26" s="122"/>
      <c r="FEU26" s="122"/>
      <c r="FEV26" s="122"/>
      <c r="FEW26" s="37"/>
      <c r="FEX26" s="122"/>
      <c r="FEY26" s="122"/>
      <c r="FEZ26" s="122"/>
      <c r="FFA26" s="122"/>
      <c r="FFB26" s="122"/>
      <c r="FFC26" s="122"/>
      <c r="FFD26" s="122"/>
      <c r="FFE26" s="37"/>
      <c r="FFF26" s="122"/>
      <c r="FFG26" s="122"/>
      <c r="FFH26" s="122"/>
      <c r="FFI26" s="122"/>
      <c r="FFJ26" s="122"/>
      <c r="FFK26" s="122"/>
      <c r="FFL26" s="122"/>
      <c r="FFM26" s="37"/>
      <c r="FFN26" s="122"/>
      <c r="FFO26" s="122"/>
      <c r="FFP26" s="122"/>
      <c r="FFQ26" s="122"/>
      <c r="FFR26" s="122"/>
      <c r="FFS26" s="122"/>
      <c r="FFT26" s="122"/>
      <c r="FFU26" s="37"/>
      <c r="FFV26" s="122"/>
      <c r="FFW26" s="122"/>
      <c r="FFX26" s="122"/>
      <c r="FFY26" s="122"/>
      <c r="FFZ26" s="122"/>
      <c r="FGA26" s="122"/>
      <c r="FGB26" s="122"/>
      <c r="FGC26" s="37"/>
      <c r="FGD26" s="122"/>
      <c r="FGE26" s="122"/>
      <c r="FGF26" s="122"/>
      <c r="FGG26" s="122"/>
      <c r="FGH26" s="122"/>
      <c r="FGI26" s="122"/>
      <c r="FGJ26" s="122"/>
      <c r="FGK26" s="37"/>
      <c r="FGL26" s="122"/>
      <c r="FGM26" s="122"/>
      <c r="FGN26" s="122"/>
      <c r="FGO26" s="122"/>
      <c r="FGP26" s="122"/>
      <c r="FGQ26" s="122"/>
      <c r="FGR26" s="122"/>
      <c r="FGS26" s="37"/>
      <c r="FGT26" s="122"/>
      <c r="FGU26" s="122"/>
      <c r="FGV26" s="122"/>
      <c r="FGW26" s="122"/>
      <c r="FGX26" s="122"/>
      <c r="FGY26" s="122"/>
      <c r="FGZ26" s="122"/>
      <c r="FHA26" s="37"/>
      <c r="FHB26" s="122"/>
      <c r="FHC26" s="122"/>
      <c r="FHD26" s="122"/>
      <c r="FHE26" s="122"/>
      <c r="FHF26" s="122"/>
      <c r="FHG26" s="122"/>
      <c r="FHH26" s="122"/>
      <c r="FHI26" s="37"/>
      <c r="FHJ26" s="122"/>
      <c r="FHK26" s="122"/>
      <c r="FHL26" s="122"/>
      <c r="FHM26" s="122"/>
      <c r="FHN26" s="122"/>
      <c r="FHO26" s="122"/>
      <c r="FHP26" s="122"/>
      <c r="FHQ26" s="37"/>
      <c r="FHR26" s="122"/>
      <c r="FHS26" s="122"/>
      <c r="FHT26" s="122"/>
      <c r="FHU26" s="122"/>
      <c r="FHV26" s="122"/>
      <c r="FHW26" s="122"/>
      <c r="FHX26" s="122"/>
      <c r="FHY26" s="37"/>
      <c r="FHZ26" s="122"/>
      <c r="FIA26" s="122"/>
      <c r="FIB26" s="122"/>
      <c r="FIC26" s="122"/>
      <c r="FID26" s="122"/>
      <c r="FIE26" s="122"/>
      <c r="FIF26" s="122"/>
      <c r="FIG26" s="37"/>
      <c r="FIH26" s="122"/>
      <c r="FII26" s="122"/>
      <c r="FIJ26" s="122"/>
      <c r="FIK26" s="122"/>
      <c r="FIL26" s="122"/>
      <c r="FIM26" s="122"/>
      <c r="FIN26" s="122"/>
      <c r="FIO26" s="37"/>
      <c r="FIP26" s="122"/>
      <c r="FIQ26" s="122"/>
      <c r="FIR26" s="122"/>
      <c r="FIS26" s="122"/>
      <c r="FIT26" s="122"/>
      <c r="FIU26" s="122"/>
      <c r="FIV26" s="122"/>
      <c r="FIW26" s="37"/>
      <c r="FIX26" s="122"/>
      <c r="FIY26" s="122"/>
      <c r="FIZ26" s="122"/>
      <c r="FJA26" s="122"/>
      <c r="FJB26" s="122"/>
      <c r="FJC26" s="122"/>
      <c r="FJD26" s="122"/>
      <c r="FJE26" s="37"/>
      <c r="FJF26" s="122"/>
      <c r="FJG26" s="122"/>
      <c r="FJH26" s="122"/>
      <c r="FJI26" s="122"/>
      <c r="FJJ26" s="122"/>
      <c r="FJK26" s="122"/>
      <c r="FJL26" s="122"/>
      <c r="FJM26" s="37"/>
      <c r="FJN26" s="122"/>
      <c r="FJO26" s="122"/>
      <c r="FJP26" s="122"/>
      <c r="FJQ26" s="122"/>
      <c r="FJR26" s="122"/>
      <c r="FJS26" s="122"/>
      <c r="FJT26" s="122"/>
      <c r="FJU26" s="37"/>
      <c r="FJV26" s="122"/>
      <c r="FJW26" s="122"/>
      <c r="FJX26" s="122"/>
      <c r="FJY26" s="122"/>
      <c r="FJZ26" s="122"/>
      <c r="FKA26" s="122"/>
      <c r="FKB26" s="122"/>
      <c r="FKC26" s="37"/>
      <c r="FKD26" s="122"/>
      <c r="FKE26" s="122"/>
      <c r="FKF26" s="122"/>
      <c r="FKG26" s="122"/>
      <c r="FKH26" s="122"/>
      <c r="FKI26" s="122"/>
      <c r="FKJ26" s="122"/>
      <c r="FKK26" s="37"/>
      <c r="FKL26" s="122"/>
      <c r="FKM26" s="122"/>
      <c r="FKN26" s="122"/>
      <c r="FKO26" s="122"/>
      <c r="FKP26" s="122"/>
      <c r="FKQ26" s="122"/>
      <c r="FKR26" s="122"/>
      <c r="FKS26" s="37"/>
      <c r="FKT26" s="122"/>
      <c r="FKU26" s="122"/>
      <c r="FKV26" s="122"/>
      <c r="FKW26" s="122"/>
      <c r="FKX26" s="122"/>
      <c r="FKY26" s="122"/>
      <c r="FKZ26" s="122"/>
      <c r="FLA26" s="37"/>
      <c r="FLB26" s="122"/>
      <c r="FLC26" s="122"/>
      <c r="FLD26" s="122"/>
      <c r="FLE26" s="122"/>
      <c r="FLF26" s="122"/>
      <c r="FLG26" s="122"/>
      <c r="FLH26" s="122"/>
      <c r="FLI26" s="37"/>
      <c r="FLJ26" s="122"/>
      <c r="FLK26" s="122"/>
      <c r="FLL26" s="122"/>
      <c r="FLM26" s="122"/>
      <c r="FLN26" s="122"/>
      <c r="FLO26" s="122"/>
      <c r="FLP26" s="122"/>
      <c r="FLQ26" s="37"/>
      <c r="FLR26" s="122"/>
      <c r="FLS26" s="122"/>
      <c r="FLT26" s="122"/>
      <c r="FLU26" s="122"/>
      <c r="FLV26" s="122"/>
      <c r="FLW26" s="122"/>
      <c r="FLX26" s="122"/>
      <c r="FLY26" s="37"/>
      <c r="FLZ26" s="122"/>
      <c r="FMA26" s="122"/>
      <c r="FMB26" s="122"/>
      <c r="FMC26" s="122"/>
      <c r="FMD26" s="122"/>
      <c r="FME26" s="122"/>
      <c r="FMF26" s="122"/>
      <c r="FMG26" s="37"/>
      <c r="FMH26" s="122"/>
      <c r="FMI26" s="122"/>
      <c r="FMJ26" s="122"/>
      <c r="FMK26" s="122"/>
      <c r="FML26" s="122"/>
      <c r="FMM26" s="122"/>
      <c r="FMN26" s="122"/>
      <c r="FMO26" s="37"/>
      <c r="FMP26" s="122"/>
      <c r="FMQ26" s="122"/>
      <c r="FMR26" s="122"/>
      <c r="FMS26" s="122"/>
      <c r="FMT26" s="122"/>
      <c r="FMU26" s="122"/>
      <c r="FMV26" s="122"/>
      <c r="FMW26" s="37"/>
      <c r="FMX26" s="122"/>
      <c r="FMY26" s="122"/>
      <c r="FMZ26" s="122"/>
      <c r="FNA26" s="122"/>
      <c r="FNB26" s="122"/>
      <c r="FNC26" s="122"/>
      <c r="FND26" s="122"/>
      <c r="FNE26" s="37"/>
      <c r="FNF26" s="122"/>
      <c r="FNG26" s="122"/>
      <c r="FNH26" s="122"/>
      <c r="FNI26" s="122"/>
      <c r="FNJ26" s="122"/>
      <c r="FNK26" s="122"/>
      <c r="FNL26" s="122"/>
      <c r="FNM26" s="37"/>
      <c r="FNN26" s="122"/>
      <c r="FNO26" s="122"/>
      <c r="FNP26" s="122"/>
      <c r="FNQ26" s="122"/>
      <c r="FNR26" s="122"/>
      <c r="FNS26" s="122"/>
      <c r="FNT26" s="122"/>
      <c r="FNU26" s="37"/>
      <c r="FNV26" s="122"/>
      <c r="FNW26" s="122"/>
      <c r="FNX26" s="122"/>
      <c r="FNY26" s="122"/>
      <c r="FNZ26" s="122"/>
      <c r="FOA26" s="122"/>
      <c r="FOB26" s="122"/>
      <c r="FOC26" s="37"/>
      <c r="FOD26" s="122"/>
      <c r="FOE26" s="122"/>
      <c r="FOF26" s="122"/>
      <c r="FOG26" s="122"/>
      <c r="FOH26" s="122"/>
      <c r="FOI26" s="122"/>
      <c r="FOJ26" s="122"/>
      <c r="FOK26" s="37"/>
      <c r="FOL26" s="122"/>
      <c r="FOM26" s="122"/>
      <c r="FON26" s="122"/>
      <c r="FOO26" s="122"/>
      <c r="FOP26" s="122"/>
      <c r="FOQ26" s="122"/>
      <c r="FOR26" s="122"/>
      <c r="FOS26" s="37"/>
      <c r="FOT26" s="122"/>
      <c r="FOU26" s="122"/>
      <c r="FOV26" s="122"/>
      <c r="FOW26" s="122"/>
      <c r="FOX26" s="122"/>
      <c r="FOY26" s="122"/>
      <c r="FOZ26" s="122"/>
      <c r="FPA26" s="37"/>
      <c r="FPB26" s="122"/>
      <c r="FPC26" s="122"/>
      <c r="FPD26" s="122"/>
      <c r="FPE26" s="122"/>
      <c r="FPF26" s="122"/>
      <c r="FPG26" s="122"/>
      <c r="FPH26" s="122"/>
      <c r="FPI26" s="37"/>
      <c r="FPJ26" s="122"/>
      <c r="FPK26" s="122"/>
      <c r="FPL26" s="122"/>
      <c r="FPM26" s="122"/>
      <c r="FPN26" s="122"/>
      <c r="FPO26" s="122"/>
      <c r="FPP26" s="122"/>
      <c r="FPQ26" s="37"/>
      <c r="FPR26" s="122"/>
      <c r="FPS26" s="122"/>
      <c r="FPT26" s="122"/>
      <c r="FPU26" s="122"/>
      <c r="FPV26" s="122"/>
      <c r="FPW26" s="122"/>
      <c r="FPX26" s="122"/>
      <c r="FPY26" s="37"/>
      <c r="FPZ26" s="122"/>
      <c r="FQA26" s="122"/>
      <c r="FQB26" s="122"/>
      <c r="FQC26" s="122"/>
      <c r="FQD26" s="122"/>
      <c r="FQE26" s="122"/>
      <c r="FQF26" s="122"/>
      <c r="FQG26" s="37"/>
      <c r="FQH26" s="122"/>
      <c r="FQI26" s="122"/>
      <c r="FQJ26" s="122"/>
      <c r="FQK26" s="122"/>
      <c r="FQL26" s="122"/>
      <c r="FQM26" s="122"/>
      <c r="FQN26" s="122"/>
      <c r="FQO26" s="37"/>
      <c r="FQP26" s="122"/>
      <c r="FQQ26" s="122"/>
      <c r="FQR26" s="122"/>
      <c r="FQS26" s="122"/>
      <c r="FQT26" s="122"/>
      <c r="FQU26" s="122"/>
      <c r="FQV26" s="122"/>
      <c r="FQW26" s="37"/>
      <c r="FQX26" s="122"/>
      <c r="FQY26" s="122"/>
      <c r="FQZ26" s="122"/>
      <c r="FRA26" s="122"/>
      <c r="FRB26" s="122"/>
      <c r="FRC26" s="122"/>
      <c r="FRD26" s="122"/>
      <c r="FRE26" s="37"/>
      <c r="FRF26" s="122"/>
      <c r="FRG26" s="122"/>
      <c r="FRH26" s="122"/>
      <c r="FRI26" s="122"/>
      <c r="FRJ26" s="122"/>
      <c r="FRK26" s="122"/>
      <c r="FRL26" s="122"/>
      <c r="FRM26" s="37"/>
      <c r="FRN26" s="122"/>
      <c r="FRO26" s="122"/>
      <c r="FRP26" s="122"/>
      <c r="FRQ26" s="122"/>
      <c r="FRR26" s="122"/>
      <c r="FRS26" s="122"/>
      <c r="FRT26" s="122"/>
      <c r="FRU26" s="37"/>
      <c r="FRV26" s="122"/>
      <c r="FRW26" s="122"/>
      <c r="FRX26" s="122"/>
      <c r="FRY26" s="122"/>
      <c r="FRZ26" s="122"/>
      <c r="FSA26" s="122"/>
      <c r="FSB26" s="122"/>
      <c r="FSC26" s="37"/>
      <c r="FSD26" s="122"/>
      <c r="FSE26" s="122"/>
      <c r="FSF26" s="122"/>
      <c r="FSG26" s="122"/>
      <c r="FSH26" s="122"/>
      <c r="FSI26" s="122"/>
      <c r="FSJ26" s="122"/>
      <c r="FSK26" s="37"/>
      <c r="FSL26" s="122"/>
      <c r="FSM26" s="122"/>
      <c r="FSN26" s="122"/>
      <c r="FSO26" s="122"/>
      <c r="FSP26" s="122"/>
      <c r="FSQ26" s="122"/>
      <c r="FSR26" s="122"/>
      <c r="FSS26" s="37"/>
      <c r="FST26" s="122"/>
      <c r="FSU26" s="122"/>
      <c r="FSV26" s="122"/>
      <c r="FSW26" s="122"/>
      <c r="FSX26" s="122"/>
      <c r="FSY26" s="122"/>
      <c r="FSZ26" s="122"/>
      <c r="FTA26" s="37"/>
      <c r="FTB26" s="122"/>
      <c r="FTC26" s="122"/>
      <c r="FTD26" s="122"/>
      <c r="FTE26" s="122"/>
      <c r="FTF26" s="122"/>
      <c r="FTG26" s="122"/>
      <c r="FTH26" s="122"/>
      <c r="FTI26" s="37"/>
      <c r="FTJ26" s="122"/>
      <c r="FTK26" s="122"/>
      <c r="FTL26" s="122"/>
      <c r="FTM26" s="122"/>
      <c r="FTN26" s="122"/>
      <c r="FTO26" s="122"/>
      <c r="FTP26" s="122"/>
      <c r="FTQ26" s="37"/>
      <c r="FTR26" s="122"/>
      <c r="FTS26" s="122"/>
      <c r="FTT26" s="122"/>
      <c r="FTU26" s="122"/>
      <c r="FTV26" s="122"/>
      <c r="FTW26" s="122"/>
      <c r="FTX26" s="122"/>
      <c r="FTY26" s="37"/>
      <c r="FTZ26" s="122"/>
      <c r="FUA26" s="122"/>
      <c r="FUB26" s="122"/>
      <c r="FUC26" s="122"/>
      <c r="FUD26" s="122"/>
      <c r="FUE26" s="122"/>
      <c r="FUF26" s="122"/>
      <c r="FUG26" s="37"/>
      <c r="FUH26" s="122"/>
      <c r="FUI26" s="122"/>
      <c r="FUJ26" s="122"/>
      <c r="FUK26" s="122"/>
      <c r="FUL26" s="122"/>
      <c r="FUM26" s="122"/>
      <c r="FUN26" s="122"/>
      <c r="FUO26" s="37"/>
      <c r="FUP26" s="122"/>
      <c r="FUQ26" s="122"/>
      <c r="FUR26" s="122"/>
      <c r="FUS26" s="122"/>
      <c r="FUT26" s="122"/>
      <c r="FUU26" s="122"/>
      <c r="FUV26" s="122"/>
      <c r="FUW26" s="37"/>
      <c r="FUX26" s="122"/>
      <c r="FUY26" s="122"/>
      <c r="FUZ26" s="122"/>
      <c r="FVA26" s="122"/>
      <c r="FVB26" s="122"/>
      <c r="FVC26" s="122"/>
      <c r="FVD26" s="122"/>
      <c r="FVE26" s="37"/>
      <c r="FVF26" s="122"/>
      <c r="FVG26" s="122"/>
      <c r="FVH26" s="122"/>
      <c r="FVI26" s="122"/>
      <c r="FVJ26" s="122"/>
      <c r="FVK26" s="122"/>
      <c r="FVL26" s="122"/>
      <c r="FVM26" s="37"/>
      <c r="FVN26" s="122"/>
      <c r="FVO26" s="122"/>
      <c r="FVP26" s="122"/>
      <c r="FVQ26" s="122"/>
      <c r="FVR26" s="122"/>
      <c r="FVS26" s="122"/>
      <c r="FVT26" s="122"/>
      <c r="FVU26" s="37"/>
      <c r="FVV26" s="122"/>
      <c r="FVW26" s="122"/>
      <c r="FVX26" s="122"/>
      <c r="FVY26" s="122"/>
      <c r="FVZ26" s="122"/>
      <c r="FWA26" s="122"/>
      <c r="FWB26" s="122"/>
      <c r="FWC26" s="37"/>
      <c r="FWD26" s="122"/>
      <c r="FWE26" s="122"/>
      <c r="FWF26" s="122"/>
      <c r="FWG26" s="122"/>
      <c r="FWH26" s="122"/>
      <c r="FWI26" s="122"/>
      <c r="FWJ26" s="122"/>
      <c r="FWK26" s="37"/>
      <c r="FWL26" s="122"/>
      <c r="FWM26" s="122"/>
      <c r="FWN26" s="122"/>
      <c r="FWO26" s="122"/>
      <c r="FWP26" s="122"/>
      <c r="FWQ26" s="122"/>
      <c r="FWR26" s="122"/>
      <c r="FWS26" s="37"/>
      <c r="FWT26" s="122"/>
      <c r="FWU26" s="122"/>
      <c r="FWV26" s="122"/>
      <c r="FWW26" s="122"/>
      <c r="FWX26" s="122"/>
      <c r="FWY26" s="122"/>
      <c r="FWZ26" s="122"/>
      <c r="FXA26" s="37"/>
      <c r="FXB26" s="122"/>
      <c r="FXC26" s="122"/>
      <c r="FXD26" s="122"/>
      <c r="FXE26" s="122"/>
      <c r="FXF26" s="122"/>
      <c r="FXG26" s="122"/>
      <c r="FXH26" s="122"/>
      <c r="FXI26" s="37"/>
      <c r="FXJ26" s="122"/>
      <c r="FXK26" s="122"/>
      <c r="FXL26" s="122"/>
      <c r="FXM26" s="122"/>
      <c r="FXN26" s="122"/>
      <c r="FXO26" s="122"/>
      <c r="FXP26" s="122"/>
      <c r="FXQ26" s="37"/>
      <c r="FXR26" s="122"/>
      <c r="FXS26" s="122"/>
      <c r="FXT26" s="122"/>
      <c r="FXU26" s="122"/>
      <c r="FXV26" s="122"/>
      <c r="FXW26" s="122"/>
      <c r="FXX26" s="122"/>
      <c r="FXY26" s="37"/>
      <c r="FXZ26" s="122"/>
      <c r="FYA26" s="122"/>
      <c r="FYB26" s="122"/>
      <c r="FYC26" s="122"/>
      <c r="FYD26" s="122"/>
      <c r="FYE26" s="122"/>
      <c r="FYF26" s="122"/>
      <c r="FYG26" s="37"/>
      <c r="FYH26" s="122"/>
      <c r="FYI26" s="122"/>
      <c r="FYJ26" s="122"/>
      <c r="FYK26" s="122"/>
      <c r="FYL26" s="122"/>
      <c r="FYM26" s="122"/>
      <c r="FYN26" s="122"/>
      <c r="FYO26" s="37"/>
      <c r="FYP26" s="122"/>
      <c r="FYQ26" s="122"/>
      <c r="FYR26" s="122"/>
      <c r="FYS26" s="122"/>
      <c r="FYT26" s="122"/>
      <c r="FYU26" s="122"/>
      <c r="FYV26" s="122"/>
      <c r="FYW26" s="37"/>
      <c r="FYX26" s="122"/>
      <c r="FYY26" s="122"/>
      <c r="FYZ26" s="122"/>
      <c r="FZA26" s="122"/>
      <c r="FZB26" s="122"/>
      <c r="FZC26" s="122"/>
      <c r="FZD26" s="122"/>
      <c r="FZE26" s="37"/>
      <c r="FZF26" s="122"/>
      <c r="FZG26" s="122"/>
      <c r="FZH26" s="122"/>
      <c r="FZI26" s="122"/>
      <c r="FZJ26" s="122"/>
      <c r="FZK26" s="122"/>
      <c r="FZL26" s="122"/>
      <c r="FZM26" s="37"/>
      <c r="FZN26" s="122"/>
      <c r="FZO26" s="122"/>
      <c r="FZP26" s="122"/>
      <c r="FZQ26" s="122"/>
      <c r="FZR26" s="122"/>
      <c r="FZS26" s="122"/>
      <c r="FZT26" s="122"/>
      <c r="FZU26" s="37"/>
      <c r="FZV26" s="122"/>
      <c r="FZW26" s="122"/>
      <c r="FZX26" s="122"/>
      <c r="FZY26" s="122"/>
      <c r="FZZ26" s="122"/>
      <c r="GAA26" s="122"/>
      <c r="GAB26" s="122"/>
      <c r="GAC26" s="37"/>
      <c r="GAD26" s="122"/>
      <c r="GAE26" s="122"/>
      <c r="GAF26" s="122"/>
      <c r="GAG26" s="122"/>
      <c r="GAH26" s="122"/>
      <c r="GAI26" s="122"/>
      <c r="GAJ26" s="122"/>
      <c r="GAK26" s="37"/>
      <c r="GAL26" s="122"/>
      <c r="GAM26" s="122"/>
      <c r="GAN26" s="122"/>
      <c r="GAO26" s="122"/>
      <c r="GAP26" s="122"/>
      <c r="GAQ26" s="122"/>
      <c r="GAR26" s="122"/>
      <c r="GAS26" s="37"/>
      <c r="GAT26" s="122"/>
      <c r="GAU26" s="122"/>
      <c r="GAV26" s="122"/>
      <c r="GAW26" s="122"/>
      <c r="GAX26" s="122"/>
      <c r="GAY26" s="122"/>
      <c r="GAZ26" s="122"/>
      <c r="GBA26" s="37"/>
      <c r="GBB26" s="122"/>
      <c r="GBC26" s="122"/>
      <c r="GBD26" s="122"/>
      <c r="GBE26" s="122"/>
      <c r="GBF26" s="122"/>
      <c r="GBG26" s="122"/>
      <c r="GBH26" s="122"/>
      <c r="GBI26" s="37"/>
      <c r="GBJ26" s="122"/>
      <c r="GBK26" s="122"/>
      <c r="GBL26" s="122"/>
      <c r="GBM26" s="122"/>
      <c r="GBN26" s="122"/>
      <c r="GBO26" s="122"/>
      <c r="GBP26" s="122"/>
      <c r="GBQ26" s="37"/>
      <c r="GBR26" s="122"/>
      <c r="GBS26" s="122"/>
      <c r="GBT26" s="122"/>
      <c r="GBU26" s="122"/>
      <c r="GBV26" s="122"/>
      <c r="GBW26" s="122"/>
      <c r="GBX26" s="122"/>
      <c r="GBY26" s="37"/>
      <c r="GBZ26" s="122"/>
      <c r="GCA26" s="122"/>
      <c r="GCB26" s="122"/>
      <c r="GCC26" s="122"/>
      <c r="GCD26" s="122"/>
      <c r="GCE26" s="122"/>
      <c r="GCF26" s="122"/>
      <c r="GCG26" s="37"/>
      <c r="GCH26" s="122"/>
      <c r="GCI26" s="122"/>
      <c r="GCJ26" s="122"/>
      <c r="GCK26" s="122"/>
      <c r="GCL26" s="122"/>
      <c r="GCM26" s="122"/>
      <c r="GCN26" s="122"/>
      <c r="GCO26" s="37"/>
      <c r="GCP26" s="122"/>
      <c r="GCQ26" s="122"/>
      <c r="GCR26" s="122"/>
      <c r="GCS26" s="122"/>
      <c r="GCT26" s="122"/>
      <c r="GCU26" s="122"/>
      <c r="GCV26" s="122"/>
      <c r="GCW26" s="37"/>
      <c r="GCX26" s="122"/>
      <c r="GCY26" s="122"/>
      <c r="GCZ26" s="122"/>
      <c r="GDA26" s="122"/>
      <c r="GDB26" s="122"/>
      <c r="GDC26" s="122"/>
      <c r="GDD26" s="122"/>
      <c r="GDE26" s="37"/>
      <c r="GDF26" s="122"/>
      <c r="GDG26" s="122"/>
      <c r="GDH26" s="122"/>
      <c r="GDI26" s="122"/>
      <c r="GDJ26" s="122"/>
      <c r="GDK26" s="122"/>
      <c r="GDL26" s="122"/>
      <c r="GDM26" s="37"/>
      <c r="GDN26" s="122"/>
      <c r="GDO26" s="122"/>
      <c r="GDP26" s="122"/>
      <c r="GDQ26" s="122"/>
      <c r="GDR26" s="122"/>
      <c r="GDS26" s="122"/>
      <c r="GDT26" s="122"/>
      <c r="GDU26" s="37"/>
      <c r="GDV26" s="122"/>
      <c r="GDW26" s="122"/>
      <c r="GDX26" s="122"/>
      <c r="GDY26" s="122"/>
      <c r="GDZ26" s="122"/>
      <c r="GEA26" s="122"/>
      <c r="GEB26" s="122"/>
      <c r="GEC26" s="37"/>
      <c r="GED26" s="122"/>
      <c r="GEE26" s="122"/>
      <c r="GEF26" s="122"/>
      <c r="GEG26" s="122"/>
      <c r="GEH26" s="122"/>
      <c r="GEI26" s="122"/>
      <c r="GEJ26" s="122"/>
      <c r="GEK26" s="37"/>
      <c r="GEL26" s="122"/>
      <c r="GEM26" s="122"/>
      <c r="GEN26" s="122"/>
      <c r="GEO26" s="122"/>
      <c r="GEP26" s="122"/>
      <c r="GEQ26" s="122"/>
      <c r="GER26" s="122"/>
      <c r="GES26" s="37"/>
      <c r="GET26" s="122"/>
      <c r="GEU26" s="122"/>
      <c r="GEV26" s="122"/>
      <c r="GEW26" s="122"/>
      <c r="GEX26" s="122"/>
      <c r="GEY26" s="122"/>
      <c r="GEZ26" s="122"/>
      <c r="GFA26" s="37"/>
      <c r="GFB26" s="122"/>
      <c r="GFC26" s="122"/>
      <c r="GFD26" s="122"/>
      <c r="GFE26" s="122"/>
      <c r="GFF26" s="122"/>
      <c r="GFG26" s="122"/>
      <c r="GFH26" s="122"/>
      <c r="GFI26" s="37"/>
      <c r="GFJ26" s="122"/>
      <c r="GFK26" s="122"/>
      <c r="GFL26" s="122"/>
      <c r="GFM26" s="122"/>
      <c r="GFN26" s="122"/>
      <c r="GFO26" s="122"/>
      <c r="GFP26" s="122"/>
      <c r="GFQ26" s="37"/>
      <c r="GFR26" s="122"/>
      <c r="GFS26" s="122"/>
      <c r="GFT26" s="122"/>
      <c r="GFU26" s="122"/>
      <c r="GFV26" s="122"/>
      <c r="GFW26" s="122"/>
      <c r="GFX26" s="122"/>
      <c r="GFY26" s="37"/>
      <c r="GFZ26" s="122"/>
      <c r="GGA26" s="122"/>
      <c r="GGB26" s="122"/>
      <c r="GGC26" s="122"/>
      <c r="GGD26" s="122"/>
      <c r="GGE26" s="122"/>
      <c r="GGF26" s="122"/>
      <c r="GGG26" s="37"/>
      <c r="GGH26" s="122"/>
      <c r="GGI26" s="122"/>
      <c r="GGJ26" s="122"/>
      <c r="GGK26" s="122"/>
      <c r="GGL26" s="122"/>
      <c r="GGM26" s="122"/>
      <c r="GGN26" s="122"/>
      <c r="GGO26" s="37"/>
      <c r="GGP26" s="122"/>
      <c r="GGQ26" s="122"/>
      <c r="GGR26" s="122"/>
      <c r="GGS26" s="122"/>
      <c r="GGT26" s="122"/>
      <c r="GGU26" s="122"/>
      <c r="GGV26" s="122"/>
      <c r="GGW26" s="37"/>
      <c r="GGX26" s="122"/>
      <c r="GGY26" s="122"/>
      <c r="GGZ26" s="122"/>
      <c r="GHA26" s="122"/>
      <c r="GHB26" s="122"/>
      <c r="GHC26" s="122"/>
      <c r="GHD26" s="122"/>
      <c r="GHE26" s="37"/>
      <c r="GHF26" s="122"/>
      <c r="GHG26" s="122"/>
      <c r="GHH26" s="122"/>
      <c r="GHI26" s="122"/>
      <c r="GHJ26" s="122"/>
      <c r="GHK26" s="122"/>
      <c r="GHL26" s="122"/>
      <c r="GHM26" s="37"/>
      <c r="GHN26" s="122"/>
      <c r="GHO26" s="122"/>
      <c r="GHP26" s="122"/>
      <c r="GHQ26" s="122"/>
      <c r="GHR26" s="122"/>
      <c r="GHS26" s="122"/>
      <c r="GHT26" s="122"/>
      <c r="GHU26" s="37"/>
      <c r="GHV26" s="122"/>
      <c r="GHW26" s="122"/>
      <c r="GHX26" s="122"/>
      <c r="GHY26" s="122"/>
      <c r="GHZ26" s="122"/>
      <c r="GIA26" s="122"/>
      <c r="GIB26" s="122"/>
      <c r="GIC26" s="37"/>
      <c r="GID26" s="122"/>
      <c r="GIE26" s="122"/>
      <c r="GIF26" s="122"/>
      <c r="GIG26" s="122"/>
      <c r="GIH26" s="122"/>
      <c r="GII26" s="122"/>
      <c r="GIJ26" s="122"/>
      <c r="GIK26" s="37"/>
      <c r="GIL26" s="122"/>
      <c r="GIM26" s="122"/>
      <c r="GIN26" s="122"/>
      <c r="GIO26" s="122"/>
      <c r="GIP26" s="122"/>
      <c r="GIQ26" s="122"/>
      <c r="GIR26" s="122"/>
      <c r="GIS26" s="37"/>
      <c r="GIT26" s="122"/>
      <c r="GIU26" s="122"/>
      <c r="GIV26" s="122"/>
      <c r="GIW26" s="122"/>
      <c r="GIX26" s="122"/>
      <c r="GIY26" s="122"/>
      <c r="GIZ26" s="122"/>
      <c r="GJA26" s="37"/>
      <c r="GJB26" s="122"/>
      <c r="GJC26" s="122"/>
      <c r="GJD26" s="122"/>
      <c r="GJE26" s="122"/>
      <c r="GJF26" s="122"/>
      <c r="GJG26" s="122"/>
      <c r="GJH26" s="122"/>
      <c r="GJI26" s="37"/>
      <c r="GJJ26" s="122"/>
      <c r="GJK26" s="122"/>
      <c r="GJL26" s="122"/>
      <c r="GJM26" s="122"/>
      <c r="GJN26" s="122"/>
      <c r="GJO26" s="122"/>
      <c r="GJP26" s="122"/>
      <c r="GJQ26" s="37"/>
      <c r="GJR26" s="122"/>
      <c r="GJS26" s="122"/>
      <c r="GJT26" s="122"/>
      <c r="GJU26" s="122"/>
      <c r="GJV26" s="122"/>
      <c r="GJW26" s="122"/>
      <c r="GJX26" s="122"/>
      <c r="GJY26" s="37"/>
      <c r="GJZ26" s="122"/>
      <c r="GKA26" s="122"/>
      <c r="GKB26" s="122"/>
      <c r="GKC26" s="122"/>
      <c r="GKD26" s="122"/>
      <c r="GKE26" s="122"/>
      <c r="GKF26" s="122"/>
      <c r="GKG26" s="37"/>
      <c r="GKH26" s="122"/>
      <c r="GKI26" s="122"/>
      <c r="GKJ26" s="122"/>
      <c r="GKK26" s="122"/>
      <c r="GKL26" s="122"/>
      <c r="GKM26" s="122"/>
      <c r="GKN26" s="122"/>
      <c r="GKO26" s="37"/>
      <c r="GKP26" s="122"/>
      <c r="GKQ26" s="122"/>
      <c r="GKR26" s="122"/>
      <c r="GKS26" s="122"/>
      <c r="GKT26" s="122"/>
      <c r="GKU26" s="122"/>
      <c r="GKV26" s="122"/>
      <c r="GKW26" s="37"/>
      <c r="GKX26" s="122"/>
      <c r="GKY26" s="122"/>
      <c r="GKZ26" s="122"/>
      <c r="GLA26" s="122"/>
      <c r="GLB26" s="122"/>
      <c r="GLC26" s="122"/>
      <c r="GLD26" s="122"/>
      <c r="GLE26" s="37"/>
      <c r="GLF26" s="122"/>
      <c r="GLG26" s="122"/>
      <c r="GLH26" s="122"/>
      <c r="GLI26" s="122"/>
      <c r="GLJ26" s="122"/>
      <c r="GLK26" s="122"/>
      <c r="GLL26" s="122"/>
      <c r="GLM26" s="37"/>
      <c r="GLN26" s="122"/>
      <c r="GLO26" s="122"/>
      <c r="GLP26" s="122"/>
      <c r="GLQ26" s="122"/>
      <c r="GLR26" s="122"/>
      <c r="GLS26" s="122"/>
      <c r="GLT26" s="122"/>
      <c r="GLU26" s="37"/>
      <c r="GLV26" s="122"/>
      <c r="GLW26" s="122"/>
      <c r="GLX26" s="122"/>
      <c r="GLY26" s="122"/>
      <c r="GLZ26" s="122"/>
      <c r="GMA26" s="122"/>
      <c r="GMB26" s="122"/>
      <c r="GMC26" s="37"/>
      <c r="GMD26" s="122"/>
      <c r="GME26" s="122"/>
      <c r="GMF26" s="122"/>
      <c r="GMG26" s="122"/>
      <c r="GMH26" s="122"/>
      <c r="GMI26" s="122"/>
      <c r="GMJ26" s="122"/>
      <c r="GMK26" s="37"/>
      <c r="GML26" s="122"/>
      <c r="GMM26" s="122"/>
      <c r="GMN26" s="122"/>
      <c r="GMO26" s="122"/>
      <c r="GMP26" s="122"/>
      <c r="GMQ26" s="122"/>
      <c r="GMR26" s="122"/>
      <c r="GMS26" s="37"/>
      <c r="GMT26" s="122"/>
      <c r="GMU26" s="122"/>
      <c r="GMV26" s="122"/>
      <c r="GMW26" s="122"/>
      <c r="GMX26" s="122"/>
      <c r="GMY26" s="122"/>
      <c r="GMZ26" s="122"/>
      <c r="GNA26" s="37"/>
      <c r="GNB26" s="122"/>
      <c r="GNC26" s="122"/>
      <c r="GND26" s="122"/>
      <c r="GNE26" s="122"/>
      <c r="GNF26" s="122"/>
      <c r="GNG26" s="122"/>
      <c r="GNH26" s="122"/>
      <c r="GNI26" s="37"/>
      <c r="GNJ26" s="122"/>
      <c r="GNK26" s="122"/>
      <c r="GNL26" s="122"/>
      <c r="GNM26" s="122"/>
      <c r="GNN26" s="122"/>
      <c r="GNO26" s="122"/>
      <c r="GNP26" s="122"/>
      <c r="GNQ26" s="37"/>
      <c r="GNR26" s="122"/>
      <c r="GNS26" s="122"/>
      <c r="GNT26" s="122"/>
      <c r="GNU26" s="122"/>
      <c r="GNV26" s="122"/>
      <c r="GNW26" s="122"/>
      <c r="GNX26" s="122"/>
      <c r="GNY26" s="37"/>
      <c r="GNZ26" s="122"/>
      <c r="GOA26" s="122"/>
      <c r="GOB26" s="122"/>
      <c r="GOC26" s="122"/>
      <c r="GOD26" s="122"/>
      <c r="GOE26" s="122"/>
      <c r="GOF26" s="122"/>
      <c r="GOG26" s="37"/>
      <c r="GOH26" s="122"/>
      <c r="GOI26" s="122"/>
      <c r="GOJ26" s="122"/>
      <c r="GOK26" s="122"/>
      <c r="GOL26" s="122"/>
      <c r="GOM26" s="122"/>
      <c r="GON26" s="122"/>
      <c r="GOO26" s="37"/>
      <c r="GOP26" s="122"/>
      <c r="GOQ26" s="122"/>
      <c r="GOR26" s="122"/>
      <c r="GOS26" s="122"/>
      <c r="GOT26" s="122"/>
      <c r="GOU26" s="122"/>
      <c r="GOV26" s="122"/>
      <c r="GOW26" s="37"/>
      <c r="GOX26" s="122"/>
      <c r="GOY26" s="122"/>
      <c r="GOZ26" s="122"/>
      <c r="GPA26" s="122"/>
      <c r="GPB26" s="122"/>
      <c r="GPC26" s="122"/>
      <c r="GPD26" s="122"/>
      <c r="GPE26" s="37"/>
      <c r="GPF26" s="122"/>
      <c r="GPG26" s="122"/>
      <c r="GPH26" s="122"/>
      <c r="GPI26" s="122"/>
      <c r="GPJ26" s="122"/>
      <c r="GPK26" s="122"/>
      <c r="GPL26" s="122"/>
      <c r="GPM26" s="37"/>
      <c r="GPN26" s="122"/>
      <c r="GPO26" s="122"/>
      <c r="GPP26" s="122"/>
      <c r="GPQ26" s="122"/>
      <c r="GPR26" s="122"/>
      <c r="GPS26" s="122"/>
      <c r="GPT26" s="122"/>
      <c r="GPU26" s="37"/>
      <c r="GPV26" s="122"/>
      <c r="GPW26" s="122"/>
      <c r="GPX26" s="122"/>
      <c r="GPY26" s="122"/>
      <c r="GPZ26" s="122"/>
      <c r="GQA26" s="122"/>
      <c r="GQB26" s="122"/>
      <c r="GQC26" s="37"/>
      <c r="GQD26" s="122"/>
      <c r="GQE26" s="122"/>
      <c r="GQF26" s="122"/>
      <c r="GQG26" s="122"/>
      <c r="GQH26" s="122"/>
      <c r="GQI26" s="122"/>
      <c r="GQJ26" s="122"/>
      <c r="GQK26" s="37"/>
      <c r="GQL26" s="122"/>
      <c r="GQM26" s="122"/>
      <c r="GQN26" s="122"/>
      <c r="GQO26" s="122"/>
      <c r="GQP26" s="122"/>
      <c r="GQQ26" s="122"/>
      <c r="GQR26" s="122"/>
      <c r="GQS26" s="37"/>
      <c r="GQT26" s="122"/>
      <c r="GQU26" s="122"/>
      <c r="GQV26" s="122"/>
      <c r="GQW26" s="122"/>
      <c r="GQX26" s="122"/>
      <c r="GQY26" s="122"/>
      <c r="GQZ26" s="122"/>
      <c r="GRA26" s="37"/>
      <c r="GRB26" s="122"/>
      <c r="GRC26" s="122"/>
      <c r="GRD26" s="122"/>
      <c r="GRE26" s="122"/>
      <c r="GRF26" s="122"/>
      <c r="GRG26" s="122"/>
      <c r="GRH26" s="122"/>
      <c r="GRI26" s="37"/>
      <c r="GRJ26" s="122"/>
      <c r="GRK26" s="122"/>
      <c r="GRL26" s="122"/>
      <c r="GRM26" s="122"/>
      <c r="GRN26" s="122"/>
      <c r="GRO26" s="122"/>
      <c r="GRP26" s="122"/>
      <c r="GRQ26" s="37"/>
      <c r="GRR26" s="122"/>
      <c r="GRS26" s="122"/>
      <c r="GRT26" s="122"/>
      <c r="GRU26" s="122"/>
      <c r="GRV26" s="122"/>
      <c r="GRW26" s="122"/>
      <c r="GRX26" s="122"/>
      <c r="GRY26" s="37"/>
      <c r="GRZ26" s="122"/>
      <c r="GSA26" s="122"/>
      <c r="GSB26" s="122"/>
      <c r="GSC26" s="122"/>
      <c r="GSD26" s="122"/>
      <c r="GSE26" s="122"/>
      <c r="GSF26" s="122"/>
      <c r="GSG26" s="37"/>
      <c r="GSH26" s="122"/>
      <c r="GSI26" s="122"/>
      <c r="GSJ26" s="122"/>
      <c r="GSK26" s="122"/>
      <c r="GSL26" s="122"/>
      <c r="GSM26" s="122"/>
      <c r="GSN26" s="122"/>
      <c r="GSO26" s="37"/>
      <c r="GSP26" s="122"/>
      <c r="GSQ26" s="122"/>
      <c r="GSR26" s="122"/>
      <c r="GSS26" s="122"/>
      <c r="GST26" s="122"/>
      <c r="GSU26" s="122"/>
      <c r="GSV26" s="122"/>
      <c r="GSW26" s="37"/>
      <c r="GSX26" s="122"/>
      <c r="GSY26" s="122"/>
      <c r="GSZ26" s="122"/>
      <c r="GTA26" s="122"/>
      <c r="GTB26" s="122"/>
      <c r="GTC26" s="122"/>
      <c r="GTD26" s="122"/>
      <c r="GTE26" s="37"/>
      <c r="GTF26" s="122"/>
      <c r="GTG26" s="122"/>
      <c r="GTH26" s="122"/>
      <c r="GTI26" s="122"/>
      <c r="GTJ26" s="122"/>
      <c r="GTK26" s="122"/>
      <c r="GTL26" s="122"/>
      <c r="GTM26" s="37"/>
      <c r="GTN26" s="122"/>
      <c r="GTO26" s="122"/>
      <c r="GTP26" s="122"/>
      <c r="GTQ26" s="122"/>
      <c r="GTR26" s="122"/>
      <c r="GTS26" s="122"/>
      <c r="GTT26" s="122"/>
      <c r="GTU26" s="37"/>
      <c r="GTV26" s="122"/>
      <c r="GTW26" s="122"/>
      <c r="GTX26" s="122"/>
      <c r="GTY26" s="122"/>
      <c r="GTZ26" s="122"/>
      <c r="GUA26" s="122"/>
      <c r="GUB26" s="122"/>
      <c r="GUC26" s="37"/>
      <c r="GUD26" s="122"/>
      <c r="GUE26" s="122"/>
      <c r="GUF26" s="122"/>
      <c r="GUG26" s="122"/>
      <c r="GUH26" s="122"/>
      <c r="GUI26" s="122"/>
      <c r="GUJ26" s="122"/>
      <c r="GUK26" s="37"/>
      <c r="GUL26" s="122"/>
      <c r="GUM26" s="122"/>
      <c r="GUN26" s="122"/>
      <c r="GUO26" s="122"/>
      <c r="GUP26" s="122"/>
      <c r="GUQ26" s="122"/>
      <c r="GUR26" s="122"/>
      <c r="GUS26" s="37"/>
      <c r="GUT26" s="122"/>
      <c r="GUU26" s="122"/>
      <c r="GUV26" s="122"/>
      <c r="GUW26" s="122"/>
      <c r="GUX26" s="122"/>
      <c r="GUY26" s="122"/>
      <c r="GUZ26" s="122"/>
      <c r="GVA26" s="37"/>
      <c r="GVB26" s="122"/>
      <c r="GVC26" s="122"/>
      <c r="GVD26" s="122"/>
      <c r="GVE26" s="122"/>
      <c r="GVF26" s="122"/>
      <c r="GVG26" s="122"/>
      <c r="GVH26" s="122"/>
      <c r="GVI26" s="37"/>
      <c r="GVJ26" s="122"/>
      <c r="GVK26" s="122"/>
      <c r="GVL26" s="122"/>
      <c r="GVM26" s="122"/>
      <c r="GVN26" s="122"/>
      <c r="GVO26" s="122"/>
      <c r="GVP26" s="122"/>
      <c r="GVQ26" s="37"/>
      <c r="GVR26" s="122"/>
      <c r="GVS26" s="122"/>
      <c r="GVT26" s="122"/>
      <c r="GVU26" s="122"/>
      <c r="GVV26" s="122"/>
      <c r="GVW26" s="122"/>
      <c r="GVX26" s="122"/>
      <c r="GVY26" s="37"/>
      <c r="GVZ26" s="122"/>
      <c r="GWA26" s="122"/>
      <c r="GWB26" s="122"/>
      <c r="GWC26" s="122"/>
      <c r="GWD26" s="122"/>
      <c r="GWE26" s="122"/>
      <c r="GWF26" s="122"/>
      <c r="GWG26" s="37"/>
      <c r="GWH26" s="122"/>
      <c r="GWI26" s="122"/>
      <c r="GWJ26" s="122"/>
      <c r="GWK26" s="122"/>
      <c r="GWL26" s="122"/>
      <c r="GWM26" s="122"/>
      <c r="GWN26" s="122"/>
      <c r="GWO26" s="37"/>
      <c r="GWP26" s="122"/>
      <c r="GWQ26" s="122"/>
      <c r="GWR26" s="122"/>
      <c r="GWS26" s="122"/>
      <c r="GWT26" s="122"/>
      <c r="GWU26" s="122"/>
      <c r="GWV26" s="122"/>
      <c r="GWW26" s="37"/>
      <c r="GWX26" s="122"/>
      <c r="GWY26" s="122"/>
      <c r="GWZ26" s="122"/>
      <c r="GXA26" s="122"/>
      <c r="GXB26" s="122"/>
      <c r="GXC26" s="122"/>
      <c r="GXD26" s="122"/>
      <c r="GXE26" s="37"/>
      <c r="GXF26" s="122"/>
      <c r="GXG26" s="122"/>
      <c r="GXH26" s="122"/>
      <c r="GXI26" s="122"/>
      <c r="GXJ26" s="122"/>
      <c r="GXK26" s="122"/>
      <c r="GXL26" s="122"/>
      <c r="GXM26" s="37"/>
      <c r="GXN26" s="122"/>
      <c r="GXO26" s="122"/>
      <c r="GXP26" s="122"/>
      <c r="GXQ26" s="122"/>
      <c r="GXR26" s="122"/>
      <c r="GXS26" s="122"/>
      <c r="GXT26" s="122"/>
      <c r="GXU26" s="37"/>
      <c r="GXV26" s="122"/>
      <c r="GXW26" s="122"/>
      <c r="GXX26" s="122"/>
      <c r="GXY26" s="122"/>
      <c r="GXZ26" s="122"/>
      <c r="GYA26" s="122"/>
      <c r="GYB26" s="122"/>
      <c r="GYC26" s="37"/>
      <c r="GYD26" s="122"/>
      <c r="GYE26" s="122"/>
      <c r="GYF26" s="122"/>
      <c r="GYG26" s="122"/>
      <c r="GYH26" s="122"/>
      <c r="GYI26" s="122"/>
      <c r="GYJ26" s="122"/>
      <c r="GYK26" s="37"/>
      <c r="GYL26" s="122"/>
      <c r="GYM26" s="122"/>
      <c r="GYN26" s="122"/>
      <c r="GYO26" s="122"/>
      <c r="GYP26" s="122"/>
      <c r="GYQ26" s="122"/>
      <c r="GYR26" s="122"/>
      <c r="GYS26" s="37"/>
      <c r="GYT26" s="122"/>
      <c r="GYU26" s="122"/>
      <c r="GYV26" s="122"/>
      <c r="GYW26" s="122"/>
      <c r="GYX26" s="122"/>
      <c r="GYY26" s="122"/>
      <c r="GYZ26" s="122"/>
      <c r="GZA26" s="37"/>
      <c r="GZB26" s="122"/>
      <c r="GZC26" s="122"/>
      <c r="GZD26" s="122"/>
      <c r="GZE26" s="122"/>
      <c r="GZF26" s="122"/>
      <c r="GZG26" s="122"/>
      <c r="GZH26" s="122"/>
      <c r="GZI26" s="37"/>
      <c r="GZJ26" s="122"/>
      <c r="GZK26" s="122"/>
      <c r="GZL26" s="122"/>
      <c r="GZM26" s="122"/>
      <c r="GZN26" s="122"/>
      <c r="GZO26" s="122"/>
      <c r="GZP26" s="122"/>
      <c r="GZQ26" s="37"/>
      <c r="GZR26" s="122"/>
      <c r="GZS26" s="122"/>
      <c r="GZT26" s="122"/>
      <c r="GZU26" s="122"/>
      <c r="GZV26" s="122"/>
      <c r="GZW26" s="122"/>
      <c r="GZX26" s="122"/>
      <c r="GZY26" s="37"/>
      <c r="GZZ26" s="122"/>
      <c r="HAA26" s="122"/>
      <c r="HAB26" s="122"/>
      <c r="HAC26" s="122"/>
      <c r="HAD26" s="122"/>
      <c r="HAE26" s="122"/>
      <c r="HAF26" s="122"/>
      <c r="HAG26" s="37"/>
      <c r="HAH26" s="122"/>
      <c r="HAI26" s="122"/>
      <c r="HAJ26" s="122"/>
      <c r="HAK26" s="122"/>
      <c r="HAL26" s="122"/>
      <c r="HAM26" s="122"/>
      <c r="HAN26" s="122"/>
      <c r="HAO26" s="37"/>
      <c r="HAP26" s="122"/>
      <c r="HAQ26" s="122"/>
      <c r="HAR26" s="122"/>
      <c r="HAS26" s="122"/>
      <c r="HAT26" s="122"/>
      <c r="HAU26" s="122"/>
      <c r="HAV26" s="122"/>
      <c r="HAW26" s="37"/>
      <c r="HAX26" s="122"/>
      <c r="HAY26" s="122"/>
      <c r="HAZ26" s="122"/>
      <c r="HBA26" s="122"/>
      <c r="HBB26" s="122"/>
      <c r="HBC26" s="122"/>
      <c r="HBD26" s="122"/>
      <c r="HBE26" s="37"/>
      <c r="HBF26" s="122"/>
      <c r="HBG26" s="122"/>
      <c r="HBH26" s="122"/>
      <c r="HBI26" s="122"/>
      <c r="HBJ26" s="122"/>
      <c r="HBK26" s="122"/>
      <c r="HBL26" s="122"/>
      <c r="HBM26" s="37"/>
      <c r="HBN26" s="122"/>
      <c r="HBO26" s="122"/>
      <c r="HBP26" s="122"/>
      <c r="HBQ26" s="122"/>
      <c r="HBR26" s="122"/>
      <c r="HBS26" s="122"/>
      <c r="HBT26" s="122"/>
      <c r="HBU26" s="37"/>
      <c r="HBV26" s="122"/>
      <c r="HBW26" s="122"/>
      <c r="HBX26" s="122"/>
      <c r="HBY26" s="122"/>
      <c r="HBZ26" s="122"/>
      <c r="HCA26" s="122"/>
      <c r="HCB26" s="122"/>
      <c r="HCC26" s="37"/>
      <c r="HCD26" s="122"/>
      <c r="HCE26" s="122"/>
      <c r="HCF26" s="122"/>
      <c r="HCG26" s="122"/>
      <c r="HCH26" s="122"/>
      <c r="HCI26" s="122"/>
      <c r="HCJ26" s="122"/>
      <c r="HCK26" s="37"/>
      <c r="HCL26" s="122"/>
      <c r="HCM26" s="122"/>
      <c r="HCN26" s="122"/>
      <c r="HCO26" s="122"/>
      <c r="HCP26" s="122"/>
      <c r="HCQ26" s="122"/>
      <c r="HCR26" s="122"/>
      <c r="HCS26" s="37"/>
      <c r="HCT26" s="122"/>
      <c r="HCU26" s="122"/>
      <c r="HCV26" s="122"/>
      <c r="HCW26" s="122"/>
      <c r="HCX26" s="122"/>
      <c r="HCY26" s="122"/>
      <c r="HCZ26" s="122"/>
      <c r="HDA26" s="37"/>
      <c r="HDB26" s="122"/>
      <c r="HDC26" s="122"/>
      <c r="HDD26" s="122"/>
      <c r="HDE26" s="122"/>
      <c r="HDF26" s="122"/>
      <c r="HDG26" s="122"/>
      <c r="HDH26" s="122"/>
      <c r="HDI26" s="37"/>
      <c r="HDJ26" s="122"/>
      <c r="HDK26" s="122"/>
      <c r="HDL26" s="122"/>
      <c r="HDM26" s="122"/>
      <c r="HDN26" s="122"/>
      <c r="HDO26" s="122"/>
      <c r="HDP26" s="122"/>
      <c r="HDQ26" s="37"/>
      <c r="HDR26" s="122"/>
      <c r="HDS26" s="122"/>
      <c r="HDT26" s="122"/>
      <c r="HDU26" s="122"/>
      <c r="HDV26" s="122"/>
      <c r="HDW26" s="122"/>
      <c r="HDX26" s="122"/>
      <c r="HDY26" s="37"/>
      <c r="HDZ26" s="122"/>
      <c r="HEA26" s="122"/>
      <c r="HEB26" s="122"/>
      <c r="HEC26" s="122"/>
      <c r="HED26" s="122"/>
      <c r="HEE26" s="122"/>
      <c r="HEF26" s="122"/>
      <c r="HEG26" s="37"/>
      <c r="HEH26" s="122"/>
      <c r="HEI26" s="122"/>
      <c r="HEJ26" s="122"/>
      <c r="HEK26" s="122"/>
      <c r="HEL26" s="122"/>
      <c r="HEM26" s="122"/>
      <c r="HEN26" s="122"/>
      <c r="HEO26" s="37"/>
      <c r="HEP26" s="122"/>
      <c r="HEQ26" s="122"/>
      <c r="HER26" s="122"/>
      <c r="HES26" s="122"/>
      <c r="HET26" s="122"/>
      <c r="HEU26" s="122"/>
      <c r="HEV26" s="122"/>
      <c r="HEW26" s="37"/>
      <c r="HEX26" s="122"/>
      <c r="HEY26" s="122"/>
      <c r="HEZ26" s="122"/>
      <c r="HFA26" s="122"/>
      <c r="HFB26" s="122"/>
      <c r="HFC26" s="122"/>
      <c r="HFD26" s="122"/>
      <c r="HFE26" s="37"/>
      <c r="HFF26" s="122"/>
      <c r="HFG26" s="122"/>
      <c r="HFH26" s="122"/>
      <c r="HFI26" s="122"/>
      <c r="HFJ26" s="122"/>
      <c r="HFK26" s="122"/>
      <c r="HFL26" s="122"/>
      <c r="HFM26" s="37"/>
      <c r="HFN26" s="122"/>
      <c r="HFO26" s="122"/>
      <c r="HFP26" s="122"/>
      <c r="HFQ26" s="122"/>
      <c r="HFR26" s="122"/>
      <c r="HFS26" s="122"/>
      <c r="HFT26" s="122"/>
      <c r="HFU26" s="37"/>
      <c r="HFV26" s="122"/>
      <c r="HFW26" s="122"/>
      <c r="HFX26" s="122"/>
      <c r="HFY26" s="122"/>
      <c r="HFZ26" s="122"/>
      <c r="HGA26" s="122"/>
      <c r="HGB26" s="122"/>
      <c r="HGC26" s="37"/>
      <c r="HGD26" s="122"/>
      <c r="HGE26" s="122"/>
      <c r="HGF26" s="122"/>
      <c r="HGG26" s="122"/>
      <c r="HGH26" s="122"/>
      <c r="HGI26" s="122"/>
      <c r="HGJ26" s="122"/>
      <c r="HGK26" s="37"/>
      <c r="HGL26" s="122"/>
      <c r="HGM26" s="122"/>
      <c r="HGN26" s="122"/>
      <c r="HGO26" s="122"/>
      <c r="HGP26" s="122"/>
      <c r="HGQ26" s="122"/>
      <c r="HGR26" s="122"/>
      <c r="HGS26" s="37"/>
      <c r="HGT26" s="122"/>
      <c r="HGU26" s="122"/>
      <c r="HGV26" s="122"/>
      <c r="HGW26" s="122"/>
      <c r="HGX26" s="122"/>
      <c r="HGY26" s="122"/>
      <c r="HGZ26" s="122"/>
      <c r="HHA26" s="37"/>
      <c r="HHB26" s="122"/>
      <c r="HHC26" s="122"/>
      <c r="HHD26" s="122"/>
      <c r="HHE26" s="122"/>
      <c r="HHF26" s="122"/>
      <c r="HHG26" s="122"/>
      <c r="HHH26" s="122"/>
      <c r="HHI26" s="37"/>
      <c r="HHJ26" s="122"/>
      <c r="HHK26" s="122"/>
      <c r="HHL26" s="122"/>
      <c r="HHM26" s="122"/>
      <c r="HHN26" s="122"/>
      <c r="HHO26" s="122"/>
      <c r="HHP26" s="122"/>
      <c r="HHQ26" s="37"/>
      <c r="HHR26" s="122"/>
      <c r="HHS26" s="122"/>
      <c r="HHT26" s="122"/>
      <c r="HHU26" s="122"/>
      <c r="HHV26" s="122"/>
      <c r="HHW26" s="122"/>
      <c r="HHX26" s="122"/>
      <c r="HHY26" s="37"/>
      <c r="HHZ26" s="122"/>
      <c r="HIA26" s="122"/>
      <c r="HIB26" s="122"/>
      <c r="HIC26" s="122"/>
      <c r="HID26" s="122"/>
      <c r="HIE26" s="122"/>
      <c r="HIF26" s="122"/>
      <c r="HIG26" s="37"/>
      <c r="HIH26" s="122"/>
      <c r="HII26" s="122"/>
      <c r="HIJ26" s="122"/>
      <c r="HIK26" s="122"/>
      <c r="HIL26" s="122"/>
      <c r="HIM26" s="122"/>
      <c r="HIN26" s="122"/>
      <c r="HIO26" s="37"/>
      <c r="HIP26" s="122"/>
      <c r="HIQ26" s="122"/>
      <c r="HIR26" s="122"/>
      <c r="HIS26" s="122"/>
      <c r="HIT26" s="122"/>
      <c r="HIU26" s="122"/>
      <c r="HIV26" s="122"/>
      <c r="HIW26" s="37"/>
      <c r="HIX26" s="122"/>
      <c r="HIY26" s="122"/>
      <c r="HIZ26" s="122"/>
      <c r="HJA26" s="122"/>
      <c r="HJB26" s="122"/>
      <c r="HJC26" s="122"/>
      <c r="HJD26" s="122"/>
      <c r="HJE26" s="37"/>
      <c r="HJF26" s="122"/>
      <c r="HJG26" s="122"/>
      <c r="HJH26" s="122"/>
      <c r="HJI26" s="122"/>
      <c r="HJJ26" s="122"/>
      <c r="HJK26" s="122"/>
      <c r="HJL26" s="122"/>
      <c r="HJM26" s="37"/>
      <c r="HJN26" s="122"/>
      <c r="HJO26" s="122"/>
      <c r="HJP26" s="122"/>
      <c r="HJQ26" s="122"/>
      <c r="HJR26" s="122"/>
      <c r="HJS26" s="122"/>
      <c r="HJT26" s="122"/>
      <c r="HJU26" s="37"/>
      <c r="HJV26" s="122"/>
      <c r="HJW26" s="122"/>
      <c r="HJX26" s="122"/>
      <c r="HJY26" s="122"/>
      <c r="HJZ26" s="122"/>
      <c r="HKA26" s="122"/>
      <c r="HKB26" s="122"/>
      <c r="HKC26" s="37"/>
      <c r="HKD26" s="122"/>
      <c r="HKE26" s="122"/>
      <c r="HKF26" s="122"/>
      <c r="HKG26" s="122"/>
      <c r="HKH26" s="122"/>
      <c r="HKI26" s="122"/>
      <c r="HKJ26" s="122"/>
      <c r="HKK26" s="37"/>
      <c r="HKL26" s="122"/>
      <c r="HKM26" s="122"/>
      <c r="HKN26" s="122"/>
      <c r="HKO26" s="122"/>
      <c r="HKP26" s="122"/>
      <c r="HKQ26" s="122"/>
      <c r="HKR26" s="122"/>
      <c r="HKS26" s="37"/>
      <c r="HKT26" s="122"/>
      <c r="HKU26" s="122"/>
      <c r="HKV26" s="122"/>
      <c r="HKW26" s="122"/>
      <c r="HKX26" s="122"/>
      <c r="HKY26" s="122"/>
      <c r="HKZ26" s="122"/>
      <c r="HLA26" s="37"/>
      <c r="HLB26" s="122"/>
      <c r="HLC26" s="122"/>
      <c r="HLD26" s="122"/>
      <c r="HLE26" s="122"/>
      <c r="HLF26" s="122"/>
      <c r="HLG26" s="122"/>
      <c r="HLH26" s="122"/>
      <c r="HLI26" s="37"/>
      <c r="HLJ26" s="122"/>
      <c r="HLK26" s="122"/>
      <c r="HLL26" s="122"/>
      <c r="HLM26" s="122"/>
      <c r="HLN26" s="122"/>
      <c r="HLO26" s="122"/>
      <c r="HLP26" s="122"/>
      <c r="HLQ26" s="37"/>
      <c r="HLR26" s="122"/>
      <c r="HLS26" s="122"/>
      <c r="HLT26" s="122"/>
      <c r="HLU26" s="122"/>
      <c r="HLV26" s="122"/>
      <c r="HLW26" s="122"/>
      <c r="HLX26" s="122"/>
      <c r="HLY26" s="37"/>
      <c r="HLZ26" s="122"/>
      <c r="HMA26" s="122"/>
      <c r="HMB26" s="122"/>
      <c r="HMC26" s="122"/>
      <c r="HMD26" s="122"/>
      <c r="HME26" s="122"/>
      <c r="HMF26" s="122"/>
      <c r="HMG26" s="37"/>
      <c r="HMH26" s="122"/>
      <c r="HMI26" s="122"/>
      <c r="HMJ26" s="122"/>
      <c r="HMK26" s="122"/>
      <c r="HML26" s="122"/>
      <c r="HMM26" s="122"/>
      <c r="HMN26" s="122"/>
      <c r="HMO26" s="37"/>
      <c r="HMP26" s="122"/>
      <c r="HMQ26" s="122"/>
      <c r="HMR26" s="122"/>
      <c r="HMS26" s="122"/>
      <c r="HMT26" s="122"/>
      <c r="HMU26" s="122"/>
      <c r="HMV26" s="122"/>
      <c r="HMW26" s="37"/>
      <c r="HMX26" s="122"/>
      <c r="HMY26" s="122"/>
      <c r="HMZ26" s="122"/>
      <c r="HNA26" s="122"/>
      <c r="HNB26" s="122"/>
      <c r="HNC26" s="122"/>
      <c r="HND26" s="122"/>
      <c r="HNE26" s="37"/>
      <c r="HNF26" s="122"/>
      <c r="HNG26" s="122"/>
      <c r="HNH26" s="122"/>
      <c r="HNI26" s="122"/>
      <c r="HNJ26" s="122"/>
      <c r="HNK26" s="122"/>
      <c r="HNL26" s="122"/>
      <c r="HNM26" s="37"/>
      <c r="HNN26" s="122"/>
      <c r="HNO26" s="122"/>
      <c r="HNP26" s="122"/>
      <c r="HNQ26" s="122"/>
      <c r="HNR26" s="122"/>
      <c r="HNS26" s="122"/>
      <c r="HNT26" s="122"/>
      <c r="HNU26" s="37"/>
      <c r="HNV26" s="122"/>
      <c r="HNW26" s="122"/>
      <c r="HNX26" s="122"/>
      <c r="HNY26" s="122"/>
      <c r="HNZ26" s="122"/>
      <c r="HOA26" s="122"/>
      <c r="HOB26" s="122"/>
      <c r="HOC26" s="37"/>
      <c r="HOD26" s="122"/>
      <c r="HOE26" s="122"/>
      <c r="HOF26" s="122"/>
      <c r="HOG26" s="122"/>
      <c r="HOH26" s="122"/>
      <c r="HOI26" s="122"/>
      <c r="HOJ26" s="122"/>
      <c r="HOK26" s="37"/>
      <c r="HOL26" s="122"/>
      <c r="HOM26" s="122"/>
      <c r="HON26" s="122"/>
      <c r="HOO26" s="122"/>
      <c r="HOP26" s="122"/>
      <c r="HOQ26" s="122"/>
      <c r="HOR26" s="122"/>
      <c r="HOS26" s="37"/>
      <c r="HOT26" s="122"/>
      <c r="HOU26" s="122"/>
      <c r="HOV26" s="122"/>
      <c r="HOW26" s="122"/>
      <c r="HOX26" s="122"/>
      <c r="HOY26" s="122"/>
      <c r="HOZ26" s="122"/>
      <c r="HPA26" s="37"/>
      <c r="HPB26" s="122"/>
      <c r="HPC26" s="122"/>
      <c r="HPD26" s="122"/>
      <c r="HPE26" s="122"/>
      <c r="HPF26" s="122"/>
      <c r="HPG26" s="122"/>
      <c r="HPH26" s="122"/>
      <c r="HPI26" s="37"/>
      <c r="HPJ26" s="122"/>
      <c r="HPK26" s="122"/>
      <c r="HPL26" s="122"/>
      <c r="HPM26" s="122"/>
      <c r="HPN26" s="122"/>
      <c r="HPO26" s="122"/>
      <c r="HPP26" s="122"/>
      <c r="HPQ26" s="37"/>
      <c r="HPR26" s="122"/>
      <c r="HPS26" s="122"/>
      <c r="HPT26" s="122"/>
      <c r="HPU26" s="122"/>
      <c r="HPV26" s="122"/>
      <c r="HPW26" s="122"/>
      <c r="HPX26" s="122"/>
      <c r="HPY26" s="37"/>
      <c r="HPZ26" s="122"/>
      <c r="HQA26" s="122"/>
      <c r="HQB26" s="122"/>
      <c r="HQC26" s="122"/>
      <c r="HQD26" s="122"/>
      <c r="HQE26" s="122"/>
      <c r="HQF26" s="122"/>
      <c r="HQG26" s="37"/>
      <c r="HQH26" s="122"/>
      <c r="HQI26" s="122"/>
      <c r="HQJ26" s="122"/>
      <c r="HQK26" s="122"/>
      <c r="HQL26" s="122"/>
      <c r="HQM26" s="122"/>
      <c r="HQN26" s="122"/>
      <c r="HQO26" s="37"/>
      <c r="HQP26" s="122"/>
      <c r="HQQ26" s="122"/>
      <c r="HQR26" s="122"/>
      <c r="HQS26" s="122"/>
      <c r="HQT26" s="122"/>
      <c r="HQU26" s="122"/>
      <c r="HQV26" s="122"/>
      <c r="HQW26" s="37"/>
      <c r="HQX26" s="122"/>
      <c r="HQY26" s="122"/>
      <c r="HQZ26" s="122"/>
      <c r="HRA26" s="122"/>
      <c r="HRB26" s="122"/>
      <c r="HRC26" s="122"/>
      <c r="HRD26" s="122"/>
      <c r="HRE26" s="37"/>
      <c r="HRF26" s="122"/>
      <c r="HRG26" s="122"/>
      <c r="HRH26" s="122"/>
      <c r="HRI26" s="122"/>
      <c r="HRJ26" s="122"/>
      <c r="HRK26" s="122"/>
      <c r="HRL26" s="122"/>
      <c r="HRM26" s="37"/>
      <c r="HRN26" s="122"/>
      <c r="HRO26" s="122"/>
      <c r="HRP26" s="122"/>
      <c r="HRQ26" s="122"/>
      <c r="HRR26" s="122"/>
      <c r="HRS26" s="122"/>
      <c r="HRT26" s="122"/>
      <c r="HRU26" s="37"/>
      <c r="HRV26" s="122"/>
      <c r="HRW26" s="122"/>
      <c r="HRX26" s="122"/>
      <c r="HRY26" s="122"/>
      <c r="HRZ26" s="122"/>
      <c r="HSA26" s="122"/>
      <c r="HSB26" s="122"/>
      <c r="HSC26" s="37"/>
      <c r="HSD26" s="122"/>
      <c r="HSE26" s="122"/>
      <c r="HSF26" s="122"/>
      <c r="HSG26" s="122"/>
      <c r="HSH26" s="122"/>
      <c r="HSI26" s="122"/>
      <c r="HSJ26" s="122"/>
      <c r="HSK26" s="37"/>
      <c r="HSL26" s="122"/>
      <c r="HSM26" s="122"/>
      <c r="HSN26" s="122"/>
      <c r="HSO26" s="122"/>
      <c r="HSP26" s="122"/>
      <c r="HSQ26" s="122"/>
      <c r="HSR26" s="122"/>
      <c r="HSS26" s="37"/>
      <c r="HST26" s="122"/>
      <c r="HSU26" s="122"/>
      <c r="HSV26" s="122"/>
      <c r="HSW26" s="122"/>
      <c r="HSX26" s="122"/>
      <c r="HSY26" s="122"/>
      <c r="HSZ26" s="122"/>
      <c r="HTA26" s="37"/>
      <c r="HTB26" s="122"/>
      <c r="HTC26" s="122"/>
      <c r="HTD26" s="122"/>
      <c r="HTE26" s="122"/>
      <c r="HTF26" s="122"/>
      <c r="HTG26" s="122"/>
      <c r="HTH26" s="122"/>
      <c r="HTI26" s="37"/>
      <c r="HTJ26" s="122"/>
      <c r="HTK26" s="122"/>
      <c r="HTL26" s="122"/>
      <c r="HTM26" s="122"/>
      <c r="HTN26" s="122"/>
      <c r="HTO26" s="122"/>
      <c r="HTP26" s="122"/>
      <c r="HTQ26" s="37"/>
      <c r="HTR26" s="122"/>
      <c r="HTS26" s="122"/>
      <c r="HTT26" s="122"/>
      <c r="HTU26" s="122"/>
      <c r="HTV26" s="122"/>
      <c r="HTW26" s="122"/>
      <c r="HTX26" s="122"/>
      <c r="HTY26" s="37"/>
      <c r="HTZ26" s="122"/>
      <c r="HUA26" s="122"/>
      <c r="HUB26" s="122"/>
      <c r="HUC26" s="122"/>
      <c r="HUD26" s="122"/>
      <c r="HUE26" s="122"/>
      <c r="HUF26" s="122"/>
      <c r="HUG26" s="37"/>
      <c r="HUH26" s="122"/>
      <c r="HUI26" s="122"/>
      <c r="HUJ26" s="122"/>
      <c r="HUK26" s="122"/>
      <c r="HUL26" s="122"/>
      <c r="HUM26" s="122"/>
      <c r="HUN26" s="122"/>
      <c r="HUO26" s="37"/>
      <c r="HUP26" s="122"/>
      <c r="HUQ26" s="122"/>
      <c r="HUR26" s="122"/>
      <c r="HUS26" s="122"/>
      <c r="HUT26" s="122"/>
      <c r="HUU26" s="122"/>
      <c r="HUV26" s="122"/>
      <c r="HUW26" s="37"/>
      <c r="HUX26" s="122"/>
      <c r="HUY26" s="122"/>
      <c r="HUZ26" s="122"/>
      <c r="HVA26" s="122"/>
      <c r="HVB26" s="122"/>
      <c r="HVC26" s="122"/>
      <c r="HVD26" s="122"/>
      <c r="HVE26" s="37"/>
      <c r="HVF26" s="122"/>
      <c r="HVG26" s="122"/>
      <c r="HVH26" s="122"/>
      <c r="HVI26" s="122"/>
      <c r="HVJ26" s="122"/>
      <c r="HVK26" s="122"/>
      <c r="HVL26" s="122"/>
      <c r="HVM26" s="37"/>
      <c r="HVN26" s="122"/>
      <c r="HVO26" s="122"/>
      <c r="HVP26" s="122"/>
      <c r="HVQ26" s="122"/>
      <c r="HVR26" s="122"/>
      <c r="HVS26" s="122"/>
      <c r="HVT26" s="122"/>
      <c r="HVU26" s="37"/>
      <c r="HVV26" s="122"/>
      <c r="HVW26" s="122"/>
      <c r="HVX26" s="122"/>
      <c r="HVY26" s="122"/>
      <c r="HVZ26" s="122"/>
      <c r="HWA26" s="122"/>
      <c r="HWB26" s="122"/>
      <c r="HWC26" s="37"/>
      <c r="HWD26" s="122"/>
      <c r="HWE26" s="122"/>
      <c r="HWF26" s="122"/>
      <c r="HWG26" s="122"/>
      <c r="HWH26" s="122"/>
      <c r="HWI26" s="122"/>
      <c r="HWJ26" s="122"/>
      <c r="HWK26" s="37"/>
      <c r="HWL26" s="122"/>
      <c r="HWM26" s="122"/>
      <c r="HWN26" s="122"/>
      <c r="HWO26" s="122"/>
      <c r="HWP26" s="122"/>
      <c r="HWQ26" s="122"/>
      <c r="HWR26" s="122"/>
      <c r="HWS26" s="37"/>
      <c r="HWT26" s="122"/>
      <c r="HWU26" s="122"/>
      <c r="HWV26" s="122"/>
      <c r="HWW26" s="122"/>
      <c r="HWX26" s="122"/>
      <c r="HWY26" s="122"/>
      <c r="HWZ26" s="122"/>
      <c r="HXA26" s="37"/>
      <c r="HXB26" s="122"/>
      <c r="HXC26" s="122"/>
      <c r="HXD26" s="122"/>
      <c r="HXE26" s="122"/>
      <c r="HXF26" s="122"/>
      <c r="HXG26" s="122"/>
      <c r="HXH26" s="122"/>
      <c r="HXI26" s="37"/>
      <c r="HXJ26" s="122"/>
      <c r="HXK26" s="122"/>
      <c r="HXL26" s="122"/>
      <c r="HXM26" s="122"/>
      <c r="HXN26" s="122"/>
      <c r="HXO26" s="122"/>
      <c r="HXP26" s="122"/>
      <c r="HXQ26" s="37"/>
      <c r="HXR26" s="122"/>
      <c r="HXS26" s="122"/>
      <c r="HXT26" s="122"/>
      <c r="HXU26" s="122"/>
      <c r="HXV26" s="122"/>
      <c r="HXW26" s="122"/>
      <c r="HXX26" s="122"/>
      <c r="HXY26" s="37"/>
      <c r="HXZ26" s="122"/>
      <c r="HYA26" s="122"/>
      <c r="HYB26" s="122"/>
      <c r="HYC26" s="122"/>
      <c r="HYD26" s="122"/>
      <c r="HYE26" s="122"/>
      <c r="HYF26" s="122"/>
      <c r="HYG26" s="37"/>
      <c r="HYH26" s="122"/>
      <c r="HYI26" s="122"/>
      <c r="HYJ26" s="122"/>
      <c r="HYK26" s="122"/>
      <c r="HYL26" s="122"/>
      <c r="HYM26" s="122"/>
      <c r="HYN26" s="122"/>
      <c r="HYO26" s="37"/>
      <c r="HYP26" s="122"/>
      <c r="HYQ26" s="122"/>
      <c r="HYR26" s="122"/>
      <c r="HYS26" s="122"/>
      <c r="HYT26" s="122"/>
      <c r="HYU26" s="122"/>
      <c r="HYV26" s="122"/>
      <c r="HYW26" s="37"/>
      <c r="HYX26" s="122"/>
      <c r="HYY26" s="122"/>
      <c r="HYZ26" s="122"/>
      <c r="HZA26" s="122"/>
      <c r="HZB26" s="122"/>
      <c r="HZC26" s="122"/>
      <c r="HZD26" s="122"/>
      <c r="HZE26" s="37"/>
      <c r="HZF26" s="122"/>
      <c r="HZG26" s="122"/>
      <c r="HZH26" s="122"/>
      <c r="HZI26" s="122"/>
      <c r="HZJ26" s="122"/>
      <c r="HZK26" s="122"/>
      <c r="HZL26" s="122"/>
      <c r="HZM26" s="37"/>
      <c r="HZN26" s="122"/>
      <c r="HZO26" s="122"/>
      <c r="HZP26" s="122"/>
      <c r="HZQ26" s="122"/>
      <c r="HZR26" s="122"/>
      <c r="HZS26" s="122"/>
      <c r="HZT26" s="122"/>
      <c r="HZU26" s="37"/>
      <c r="HZV26" s="122"/>
      <c r="HZW26" s="122"/>
      <c r="HZX26" s="122"/>
      <c r="HZY26" s="122"/>
      <c r="HZZ26" s="122"/>
      <c r="IAA26" s="122"/>
      <c r="IAB26" s="122"/>
      <c r="IAC26" s="37"/>
      <c r="IAD26" s="122"/>
      <c r="IAE26" s="122"/>
      <c r="IAF26" s="122"/>
      <c r="IAG26" s="122"/>
      <c r="IAH26" s="122"/>
      <c r="IAI26" s="122"/>
      <c r="IAJ26" s="122"/>
      <c r="IAK26" s="37"/>
      <c r="IAL26" s="122"/>
      <c r="IAM26" s="122"/>
      <c r="IAN26" s="122"/>
      <c r="IAO26" s="122"/>
      <c r="IAP26" s="122"/>
      <c r="IAQ26" s="122"/>
      <c r="IAR26" s="122"/>
      <c r="IAS26" s="37"/>
      <c r="IAT26" s="122"/>
      <c r="IAU26" s="122"/>
      <c r="IAV26" s="122"/>
      <c r="IAW26" s="122"/>
      <c r="IAX26" s="122"/>
      <c r="IAY26" s="122"/>
      <c r="IAZ26" s="122"/>
      <c r="IBA26" s="37"/>
      <c r="IBB26" s="122"/>
      <c r="IBC26" s="122"/>
      <c r="IBD26" s="122"/>
      <c r="IBE26" s="122"/>
      <c r="IBF26" s="122"/>
      <c r="IBG26" s="122"/>
      <c r="IBH26" s="122"/>
      <c r="IBI26" s="37"/>
      <c r="IBJ26" s="122"/>
      <c r="IBK26" s="122"/>
      <c r="IBL26" s="122"/>
      <c r="IBM26" s="122"/>
      <c r="IBN26" s="122"/>
      <c r="IBO26" s="122"/>
      <c r="IBP26" s="122"/>
      <c r="IBQ26" s="37"/>
      <c r="IBR26" s="122"/>
      <c r="IBS26" s="122"/>
      <c r="IBT26" s="122"/>
      <c r="IBU26" s="122"/>
      <c r="IBV26" s="122"/>
      <c r="IBW26" s="122"/>
      <c r="IBX26" s="122"/>
      <c r="IBY26" s="37"/>
      <c r="IBZ26" s="122"/>
      <c r="ICA26" s="122"/>
      <c r="ICB26" s="122"/>
      <c r="ICC26" s="122"/>
      <c r="ICD26" s="122"/>
      <c r="ICE26" s="122"/>
      <c r="ICF26" s="122"/>
      <c r="ICG26" s="37"/>
      <c r="ICH26" s="122"/>
      <c r="ICI26" s="122"/>
      <c r="ICJ26" s="122"/>
      <c r="ICK26" s="122"/>
      <c r="ICL26" s="122"/>
      <c r="ICM26" s="122"/>
      <c r="ICN26" s="122"/>
      <c r="ICO26" s="37"/>
      <c r="ICP26" s="122"/>
      <c r="ICQ26" s="122"/>
      <c r="ICR26" s="122"/>
      <c r="ICS26" s="122"/>
      <c r="ICT26" s="122"/>
      <c r="ICU26" s="122"/>
      <c r="ICV26" s="122"/>
      <c r="ICW26" s="37"/>
      <c r="ICX26" s="122"/>
      <c r="ICY26" s="122"/>
      <c r="ICZ26" s="122"/>
      <c r="IDA26" s="122"/>
      <c r="IDB26" s="122"/>
      <c r="IDC26" s="122"/>
      <c r="IDD26" s="122"/>
      <c r="IDE26" s="37"/>
      <c r="IDF26" s="122"/>
      <c r="IDG26" s="122"/>
      <c r="IDH26" s="122"/>
      <c r="IDI26" s="122"/>
      <c r="IDJ26" s="122"/>
      <c r="IDK26" s="122"/>
      <c r="IDL26" s="122"/>
      <c r="IDM26" s="37"/>
      <c r="IDN26" s="122"/>
      <c r="IDO26" s="122"/>
      <c r="IDP26" s="122"/>
      <c r="IDQ26" s="122"/>
      <c r="IDR26" s="122"/>
      <c r="IDS26" s="122"/>
      <c r="IDT26" s="122"/>
      <c r="IDU26" s="37"/>
      <c r="IDV26" s="122"/>
      <c r="IDW26" s="122"/>
      <c r="IDX26" s="122"/>
      <c r="IDY26" s="122"/>
      <c r="IDZ26" s="122"/>
      <c r="IEA26" s="122"/>
      <c r="IEB26" s="122"/>
      <c r="IEC26" s="37"/>
      <c r="IED26" s="122"/>
      <c r="IEE26" s="122"/>
      <c r="IEF26" s="122"/>
      <c r="IEG26" s="122"/>
      <c r="IEH26" s="122"/>
      <c r="IEI26" s="122"/>
      <c r="IEJ26" s="122"/>
      <c r="IEK26" s="37"/>
      <c r="IEL26" s="122"/>
      <c r="IEM26" s="122"/>
      <c r="IEN26" s="122"/>
      <c r="IEO26" s="122"/>
      <c r="IEP26" s="122"/>
      <c r="IEQ26" s="122"/>
      <c r="IER26" s="122"/>
      <c r="IES26" s="37"/>
      <c r="IET26" s="122"/>
      <c r="IEU26" s="122"/>
      <c r="IEV26" s="122"/>
      <c r="IEW26" s="122"/>
      <c r="IEX26" s="122"/>
      <c r="IEY26" s="122"/>
      <c r="IEZ26" s="122"/>
      <c r="IFA26" s="37"/>
      <c r="IFB26" s="122"/>
      <c r="IFC26" s="122"/>
      <c r="IFD26" s="122"/>
      <c r="IFE26" s="122"/>
      <c r="IFF26" s="122"/>
      <c r="IFG26" s="122"/>
      <c r="IFH26" s="122"/>
      <c r="IFI26" s="37"/>
      <c r="IFJ26" s="122"/>
      <c r="IFK26" s="122"/>
      <c r="IFL26" s="122"/>
      <c r="IFM26" s="122"/>
      <c r="IFN26" s="122"/>
      <c r="IFO26" s="122"/>
      <c r="IFP26" s="122"/>
      <c r="IFQ26" s="37"/>
      <c r="IFR26" s="122"/>
      <c r="IFS26" s="122"/>
      <c r="IFT26" s="122"/>
      <c r="IFU26" s="122"/>
      <c r="IFV26" s="122"/>
      <c r="IFW26" s="122"/>
      <c r="IFX26" s="122"/>
      <c r="IFY26" s="37"/>
      <c r="IFZ26" s="122"/>
      <c r="IGA26" s="122"/>
      <c r="IGB26" s="122"/>
      <c r="IGC26" s="122"/>
      <c r="IGD26" s="122"/>
      <c r="IGE26" s="122"/>
      <c r="IGF26" s="122"/>
      <c r="IGG26" s="37"/>
      <c r="IGH26" s="122"/>
      <c r="IGI26" s="122"/>
      <c r="IGJ26" s="122"/>
      <c r="IGK26" s="122"/>
      <c r="IGL26" s="122"/>
      <c r="IGM26" s="122"/>
      <c r="IGN26" s="122"/>
      <c r="IGO26" s="37"/>
      <c r="IGP26" s="122"/>
      <c r="IGQ26" s="122"/>
      <c r="IGR26" s="122"/>
      <c r="IGS26" s="122"/>
      <c r="IGT26" s="122"/>
      <c r="IGU26" s="122"/>
      <c r="IGV26" s="122"/>
      <c r="IGW26" s="37"/>
      <c r="IGX26" s="122"/>
      <c r="IGY26" s="122"/>
      <c r="IGZ26" s="122"/>
      <c r="IHA26" s="122"/>
      <c r="IHB26" s="122"/>
      <c r="IHC26" s="122"/>
      <c r="IHD26" s="122"/>
      <c r="IHE26" s="37"/>
      <c r="IHF26" s="122"/>
      <c r="IHG26" s="122"/>
      <c r="IHH26" s="122"/>
      <c r="IHI26" s="122"/>
      <c r="IHJ26" s="122"/>
      <c r="IHK26" s="122"/>
      <c r="IHL26" s="122"/>
      <c r="IHM26" s="37"/>
      <c r="IHN26" s="122"/>
      <c r="IHO26" s="122"/>
      <c r="IHP26" s="122"/>
      <c r="IHQ26" s="122"/>
      <c r="IHR26" s="122"/>
      <c r="IHS26" s="122"/>
      <c r="IHT26" s="122"/>
      <c r="IHU26" s="37"/>
      <c r="IHV26" s="122"/>
      <c r="IHW26" s="122"/>
      <c r="IHX26" s="122"/>
      <c r="IHY26" s="122"/>
      <c r="IHZ26" s="122"/>
      <c r="IIA26" s="122"/>
      <c r="IIB26" s="122"/>
      <c r="IIC26" s="37"/>
      <c r="IID26" s="122"/>
      <c r="IIE26" s="122"/>
      <c r="IIF26" s="122"/>
      <c r="IIG26" s="122"/>
      <c r="IIH26" s="122"/>
      <c r="III26" s="122"/>
      <c r="IIJ26" s="122"/>
      <c r="IIK26" s="37"/>
      <c r="IIL26" s="122"/>
      <c r="IIM26" s="122"/>
      <c r="IIN26" s="122"/>
      <c r="IIO26" s="122"/>
      <c r="IIP26" s="122"/>
      <c r="IIQ26" s="122"/>
      <c r="IIR26" s="122"/>
      <c r="IIS26" s="37"/>
      <c r="IIT26" s="122"/>
      <c r="IIU26" s="122"/>
      <c r="IIV26" s="122"/>
      <c r="IIW26" s="122"/>
      <c r="IIX26" s="122"/>
      <c r="IIY26" s="122"/>
      <c r="IIZ26" s="122"/>
      <c r="IJA26" s="37"/>
      <c r="IJB26" s="122"/>
      <c r="IJC26" s="122"/>
      <c r="IJD26" s="122"/>
      <c r="IJE26" s="122"/>
      <c r="IJF26" s="122"/>
      <c r="IJG26" s="122"/>
      <c r="IJH26" s="122"/>
      <c r="IJI26" s="37"/>
      <c r="IJJ26" s="122"/>
      <c r="IJK26" s="122"/>
      <c r="IJL26" s="122"/>
      <c r="IJM26" s="122"/>
      <c r="IJN26" s="122"/>
      <c r="IJO26" s="122"/>
      <c r="IJP26" s="122"/>
      <c r="IJQ26" s="37"/>
      <c r="IJR26" s="122"/>
      <c r="IJS26" s="122"/>
      <c r="IJT26" s="122"/>
      <c r="IJU26" s="122"/>
      <c r="IJV26" s="122"/>
      <c r="IJW26" s="122"/>
      <c r="IJX26" s="122"/>
      <c r="IJY26" s="37"/>
      <c r="IJZ26" s="122"/>
      <c r="IKA26" s="122"/>
      <c r="IKB26" s="122"/>
      <c r="IKC26" s="122"/>
      <c r="IKD26" s="122"/>
      <c r="IKE26" s="122"/>
      <c r="IKF26" s="122"/>
      <c r="IKG26" s="37"/>
      <c r="IKH26" s="122"/>
      <c r="IKI26" s="122"/>
      <c r="IKJ26" s="122"/>
      <c r="IKK26" s="122"/>
      <c r="IKL26" s="122"/>
      <c r="IKM26" s="122"/>
      <c r="IKN26" s="122"/>
      <c r="IKO26" s="37"/>
      <c r="IKP26" s="122"/>
      <c r="IKQ26" s="122"/>
      <c r="IKR26" s="122"/>
      <c r="IKS26" s="122"/>
      <c r="IKT26" s="122"/>
      <c r="IKU26" s="122"/>
      <c r="IKV26" s="122"/>
      <c r="IKW26" s="37"/>
      <c r="IKX26" s="122"/>
      <c r="IKY26" s="122"/>
      <c r="IKZ26" s="122"/>
      <c r="ILA26" s="122"/>
      <c r="ILB26" s="122"/>
      <c r="ILC26" s="122"/>
      <c r="ILD26" s="122"/>
      <c r="ILE26" s="37"/>
      <c r="ILF26" s="122"/>
      <c r="ILG26" s="122"/>
      <c r="ILH26" s="122"/>
      <c r="ILI26" s="122"/>
      <c r="ILJ26" s="122"/>
      <c r="ILK26" s="122"/>
      <c r="ILL26" s="122"/>
      <c r="ILM26" s="37"/>
      <c r="ILN26" s="122"/>
      <c r="ILO26" s="122"/>
      <c r="ILP26" s="122"/>
      <c r="ILQ26" s="122"/>
      <c r="ILR26" s="122"/>
      <c r="ILS26" s="122"/>
      <c r="ILT26" s="122"/>
      <c r="ILU26" s="37"/>
      <c r="ILV26" s="122"/>
      <c r="ILW26" s="122"/>
      <c r="ILX26" s="122"/>
      <c r="ILY26" s="122"/>
      <c r="ILZ26" s="122"/>
      <c r="IMA26" s="122"/>
      <c r="IMB26" s="122"/>
      <c r="IMC26" s="37"/>
      <c r="IMD26" s="122"/>
      <c r="IME26" s="122"/>
      <c r="IMF26" s="122"/>
      <c r="IMG26" s="122"/>
      <c r="IMH26" s="122"/>
      <c r="IMI26" s="122"/>
      <c r="IMJ26" s="122"/>
      <c r="IMK26" s="37"/>
      <c r="IML26" s="122"/>
      <c r="IMM26" s="122"/>
      <c r="IMN26" s="122"/>
      <c r="IMO26" s="122"/>
      <c r="IMP26" s="122"/>
      <c r="IMQ26" s="122"/>
      <c r="IMR26" s="122"/>
      <c r="IMS26" s="37"/>
      <c r="IMT26" s="122"/>
      <c r="IMU26" s="122"/>
      <c r="IMV26" s="122"/>
      <c r="IMW26" s="122"/>
      <c r="IMX26" s="122"/>
      <c r="IMY26" s="122"/>
      <c r="IMZ26" s="122"/>
      <c r="INA26" s="37"/>
      <c r="INB26" s="122"/>
      <c r="INC26" s="122"/>
      <c r="IND26" s="122"/>
      <c r="INE26" s="122"/>
      <c r="INF26" s="122"/>
      <c r="ING26" s="122"/>
      <c r="INH26" s="122"/>
      <c r="INI26" s="37"/>
      <c r="INJ26" s="122"/>
      <c r="INK26" s="122"/>
      <c r="INL26" s="122"/>
      <c r="INM26" s="122"/>
      <c r="INN26" s="122"/>
      <c r="INO26" s="122"/>
      <c r="INP26" s="122"/>
      <c r="INQ26" s="37"/>
      <c r="INR26" s="122"/>
      <c r="INS26" s="122"/>
      <c r="INT26" s="122"/>
      <c r="INU26" s="122"/>
      <c r="INV26" s="122"/>
      <c r="INW26" s="122"/>
      <c r="INX26" s="122"/>
      <c r="INY26" s="37"/>
      <c r="INZ26" s="122"/>
      <c r="IOA26" s="122"/>
      <c r="IOB26" s="122"/>
      <c r="IOC26" s="122"/>
      <c r="IOD26" s="122"/>
      <c r="IOE26" s="122"/>
      <c r="IOF26" s="122"/>
      <c r="IOG26" s="37"/>
      <c r="IOH26" s="122"/>
      <c r="IOI26" s="122"/>
      <c r="IOJ26" s="122"/>
      <c r="IOK26" s="122"/>
      <c r="IOL26" s="122"/>
      <c r="IOM26" s="122"/>
      <c r="ION26" s="122"/>
      <c r="IOO26" s="37"/>
      <c r="IOP26" s="122"/>
      <c r="IOQ26" s="122"/>
      <c r="IOR26" s="122"/>
      <c r="IOS26" s="122"/>
      <c r="IOT26" s="122"/>
      <c r="IOU26" s="122"/>
      <c r="IOV26" s="122"/>
      <c r="IOW26" s="37"/>
      <c r="IOX26" s="122"/>
      <c r="IOY26" s="122"/>
      <c r="IOZ26" s="122"/>
      <c r="IPA26" s="122"/>
      <c r="IPB26" s="122"/>
      <c r="IPC26" s="122"/>
      <c r="IPD26" s="122"/>
      <c r="IPE26" s="37"/>
      <c r="IPF26" s="122"/>
      <c r="IPG26" s="122"/>
      <c r="IPH26" s="122"/>
      <c r="IPI26" s="122"/>
      <c r="IPJ26" s="122"/>
      <c r="IPK26" s="122"/>
      <c r="IPL26" s="122"/>
      <c r="IPM26" s="37"/>
      <c r="IPN26" s="122"/>
      <c r="IPO26" s="122"/>
      <c r="IPP26" s="122"/>
      <c r="IPQ26" s="122"/>
      <c r="IPR26" s="122"/>
      <c r="IPS26" s="122"/>
      <c r="IPT26" s="122"/>
      <c r="IPU26" s="37"/>
      <c r="IPV26" s="122"/>
      <c r="IPW26" s="122"/>
      <c r="IPX26" s="122"/>
      <c r="IPY26" s="122"/>
      <c r="IPZ26" s="122"/>
      <c r="IQA26" s="122"/>
      <c r="IQB26" s="122"/>
      <c r="IQC26" s="37"/>
      <c r="IQD26" s="122"/>
      <c r="IQE26" s="122"/>
      <c r="IQF26" s="122"/>
      <c r="IQG26" s="122"/>
      <c r="IQH26" s="122"/>
      <c r="IQI26" s="122"/>
      <c r="IQJ26" s="122"/>
      <c r="IQK26" s="37"/>
      <c r="IQL26" s="122"/>
      <c r="IQM26" s="122"/>
      <c r="IQN26" s="122"/>
      <c r="IQO26" s="122"/>
      <c r="IQP26" s="122"/>
      <c r="IQQ26" s="122"/>
      <c r="IQR26" s="122"/>
      <c r="IQS26" s="37"/>
      <c r="IQT26" s="122"/>
      <c r="IQU26" s="122"/>
      <c r="IQV26" s="122"/>
      <c r="IQW26" s="122"/>
      <c r="IQX26" s="122"/>
      <c r="IQY26" s="122"/>
      <c r="IQZ26" s="122"/>
      <c r="IRA26" s="37"/>
      <c r="IRB26" s="122"/>
      <c r="IRC26" s="122"/>
      <c r="IRD26" s="122"/>
      <c r="IRE26" s="122"/>
      <c r="IRF26" s="122"/>
      <c r="IRG26" s="122"/>
      <c r="IRH26" s="122"/>
      <c r="IRI26" s="37"/>
      <c r="IRJ26" s="122"/>
      <c r="IRK26" s="122"/>
      <c r="IRL26" s="122"/>
      <c r="IRM26" s="122"/>
      <c r="IRN26" s="122"/>
      <c r="IRO26" s="122"/>
      <c r="IRP26" s="122"/>
      <c r="IRQ26" s="37"/>
      <c r="IRR26" s="122"/>
      <c r="IRS26" s="122"/>
      <c r="IRT26" s="122"/>
      <c r="IRU26" s="122"/>
      <c r="IRV26" s="122"/>
      <c r="IRW26" s="122"/>
      <c r="IRX26" s="122"/>
      <c r="IRY26" s="37"/>
      <c r="IRZ26" s="122"/>
      <c r="ISA26" s="122"/>
      <c r="ISB26" s="122"/>
      <c r="ISC26" s="122"/>
      <c r="ISD26" s="122"/>
      <c r="ISE26" s="122"/>
      <c r="ISF26" s="122"/>
      <c r="ISG26" s="37"/>
      <c r="ISH26" s="122"/>
      <c r="ISI26" s="122"/>
      <c r="ISJ26" s="122"/>
      <c r="ISK26" s="122"/>
      <c r="ISL26" s="122"/>
      <c r="ISM26" s="122"/>
      <c r="ISN26" s="122"/>
      <c r="ISO26" s="37"/>
      <c r="ISP26" s="122"/>
      <c r="ISQ26" s="122"/>
      <c r="ISR26" s="122"/>
      <c r="ISS26" s="122"/>
      <c r="IST26" s="122"/>
      <c r="ISU26" s="122"/>
      <c r="ISV26" s="122"/>
      <c r="ISW26" s="37"/>
      <c r="ISX26" s="122"/>
      <c r="ISY26" s="122"/>
      <c r="ISZ26" s="122"/>
      <c r="ITA26" s="122"/>
      <c r="ITB26" s="122"/>
      <c r="ITC26" s="122"/>
      <c r="ITD26" s="122"/>
      <c r="ITE26" s="37"/>
      <c r="ITF26" s="122"/>
      <c r="ITG26" s="122"/>
      <c r="ITH26" s="122"/>
      <c r="ITI26" s="122"/>
      <c r="ITJ26" s="122"/>
      <c r="ITK26" s="122"/>
      <c r="ITL26" s="122"/>
      <c r="ITM26" s="37"/>
      <c r="ITN26" s="122"/>
      <c r="ITO26" s="122"/>
      <c r="ITP26" s="122"/>
      <c r="ITQ26" s="122"/>
      <c r="ITR26" s="122"/>
      <c r="ITS26" s="122"/>
      <c r="ITT26" s="122"/>
      <c r="ITU26" s="37"/>
      <c r="ITV26" s="122"/>
      <c r="ITW26" s="122"/>
      <c r="ITX26" s="122"/>
      <c r="ITY26" s="122"/>
      <c r="ITZ26" s="122"/>
      <c r="IUA26" s="122"/>
      <c r="IUB26" s="122"/>
      <c r="IUC26" s="37"/>
      <c r="IUD26" s="122"/>
      <c r="IUE26" s="122"/>
      <c r="IUF26" s="122"/>
      <c r="IUG26" s="122"/>
      <c r="IUH26" s="122"/>
      <c r="IUI26" s="122"/>
      <c r="IUJ26" s="122"/>
      <c r="IUK26" s="37"/>
      <c r="IUL26" s="122"/>
      <c r="IUM26" s="122"/>
      <c r="IUN26" s="122"/>
      <c r="IUO26" s="122"/>
      <c r="IUP26" s="122"/>
      <c r="IUQ26" s="122"/>
      <c r="IUR26" s="122"/>
      <c r="IUS26" s="37"/>
      <c r="IUT26" s="122"/>
      <c r="IUU26" s="122"/>
      <c r="IUV26" s="122"/>
      <c r="IUW26" s="122"/>
      <c r="IUX26" s="122"/>
      <c r="IUY26" s="122"/>
      <c r="IUZ26" s="122"/>
      <c r="IVA26" s="37"/>
      <c r="IVB26" s="122"/>
      <c r="IVC26" s="122"/>
      <c r="IVD26" s="122"/>
      <c r="IVE26" s="122"/>
      <c r="IVF26" s="122"/>
      <c r="IVG26" s="122"/>
      <c r="IVH26" s="122"/>
      <c r="IVI26" s="37"/>
      <c r="IVJ26" s="122"/>
      <c r="IVK26" s="122"/>
      <c r="IVL26" s="122"/>
      <c r="IVM26" s="122"/>
      <c r="IVN26" s="122"/>
      <c r="IVO26" s="122"/>
      <c r="IVP26" s="122"/>
      <c r="IVQ26" s="37"/>
      <c r="IVR26" s="122"/>
      <c r="IVS26" s="122"/>
      <c r="IVT26" s="122"/>
      <c r="IVU26" s="122"/>
      <c r="IVV26" s="122"/>
      <c r="IVW26" s="122"/>
      <c r="IVX26" s="122"/>
      <c r="IVY26" s="37"/>
      <c r="IVZ26" s="122"/>
      <c r="IWA26" s="122"/>
      <c r="IWB26" s="122"/>
      <c r="IWC26" s="122"/>
      <c r="IWD26" s="122"/>
      <c r="IWE26" s="122"/>
      <c r="IWF26" s="122"/>
      <c r="IWG26" s="37"/>
      <c r="IWH26" s="122"/>
      <c r="IWI26" s="122"/>
      <c r="IWJ26" s="122"/>
      <c r="IWK26" s="122"/>
      <c r="IWL26" s="122"/>
      <c r="IWM26" s="122"/>
      <c r="IWN26" s="122"/>
      <c r="IWO26" s="37"/>
      <c r="IWP26" s="122"/>
      <c r="IWQ26" s="122"/>
      <c r="IWR26" s="122"/>
      <c r="IWS26" s="122"/>
      <c r="IWT26" s="122"/>
      <c r="IWU26" s="122"/>
      <c r="IWV26" s="122"/>
      <c r="IWW26" s="37"/>
      <c r="IWX26" s="122"/>
      <c r="IWY26" s="122"/>
      <c r="IWZ26" s="122"/>
      <c r="IXA26" s="122"/>
      <c r="IXB26" s="122"/>
      <c r="IXC26" s="122"/>
      <c r="IXD26" s="122"/>
      <c r="IXE26" s="37"/>
      <c r="IXF26" s="122"/>
      <c r="IXG26" s="122"/>
      <c r="IXH26" s="122"/>
      <c r="IXI26" s="122"/>
      <c r="IXJ26" s="122"/>
      <c r="IXK26" s="122"/>
      <c r="IXL26" s="122"/>
      <c r="IXM26" s="37"/>
      <c r="IXN26" s="122"/>
      <c r="IXO26" s="122"/>
      <c r="IXP26" s="122"/>
      <c r="IXQ26" s="122"/>
      <c r="IXR26" s="122"/>
      <c r="IXS26" s="122"/>
      <c r="IXT26" s="122"/>
      <c r="IXU26" s="37"/>
      <c r="IXV26" s="122"/>
      <c r="IXW26" s="122"/>
      <c r="IXX26" s="122"/>
      <c r="IXY26" s="122"/>
      <c r="IXZ26" s="122"/>
      <c r="IYA26" s="122"/>
      <c r="IYB26" s="122"/>
      <c r="IYC26" s="37"/>
      <c r="IYD26" s="122"/>
      <c r="IYE26" s="122"/>
      <c r="IYF26" s="122"/>
      <c r="IYG26" s="122"/>
      <c r="IYH26" s="122"/>
      <c r="IYI26" s="122"/>
      <c r="IYJ26" s="122"/>
      <c r="IYK26" s="37"/>
      <c r="IYL26" s="122"/>
      <c r="IYM26" s="122"/>
      <c r="IYN26" s="122"/>
      <c r="IYO26" s="122"/>
      <c r="IYP26" s="122"/>
      <c r="IYQ26" s="122"/>
      <c r="IYR26" s="122"/>
      <c r="IYS26" s="37"/>
      <c r="IYT26" s="122"/>
      <c r="IYU26" s="122"/>
      <c r="IYV26" s="122"/>
      <c r="IYW26" s="122"/>
      <c r="IYX26" s="122"/>
      <c r="IYY26" s="122"/>
      <c r="IYZ26" s="122"/>
      <c r="IZA26" s="37"/>
      <c r="IZB26" s="122"/>
      <c r="IZC26" s="122"/>
      <c r="IZD26" s="122"/>
      <c r="IZE26" s="122"/>
      <c r="IZF26" s="122"/>
      <c r="IZG26" s="122"/>
      <c r="IZH26" s="122"/>
      <c r="IZI26" s="37"/>
      <c r="IZJ26" s="122"/>
      <c r="IZK26" s="122"/>
      <c r="IZL26" s="122"/>
      <c r="IZM26" s="122"/>
      <c r="IZN26" s="122"/>
      <c r="IZO26" s="122"/>
      <c r="IZP26" s="122"/>
      <c r="IZQ26" s="37"/>
      <c r="IZR26" s="122"/>
      <c r="IZS26" s="122"/>
      <c r="IZT26" s="122"/>
      <c r="IZU26" s="122"/>
      <c r="IZV26" s="122"/>
      <c r="IZW26" s="122"/>
      <c r="IZX26" s="122"/>
      <c r="IZY26" s="37"/>
      <c r="IZZ26" s="122"/>
      <c r="JAA26" s="122"/>
      <c r="JAB26" s="122"/>
      <c r="JAC26" s="122"/>
      <c r="JAD26" s="122"/>
      <c r="JAE26" s="122"/>
      <c r="JAF26" s="122"/>
      <c r="JAG26" s="37"/>
      <c r="JAH26" s="122"/>
      <c r="JAI26" s="122"/>
      <c r="JAJ26" s="122"/>
      <c r="JAK26" s="122"/>
      <c r="JAL26" s="122"/>
      <c r="JAM26" s="122"/>
      <c r="JAN26" s="122"/>
      <c r="JAO26" s="37"/>
      <c r="JAP26" s="122"/>
      <c r="JAQ26" s="122"/>
      <c r="JAR26" s="122"/>
      <c r="JAS26" s="122"/>
      <c r="JAT26" s="122"/>
      <c r="JAU26" s="122"/>
      <c r="JAV26" s="122"/>
      <c r="JAW26" s="37"/>
      <c r="JAX26" s="122"/>
      <c r="JAY26" s="122"/>
      <c r="JAZ26" s="122"/>
      <c r="JBA26" s="122"/>
      <c r="JBB26" s="122"/>
      <c r="JBC26" s="122"/>
      <c r="JBD26" s="122"/>
      <c r="JBE26" s="37"/>
      <c r="JBF26" s="122"/>
      <c r="JBG26" s="122"/>
      <c r="JBH26" s="122"/>
      <c r="JBI26" s="122"/>
      <c r="JBJ26" s="122"/>
      <c r="JBK26" s="122"/>
      <c r="JBL26" s="122"/>
      <c r="JBM26" s="37"/>
      <c r="JBN26" s="122"/>
      <c r="JBO26" s="122"/>
      <c r="JBP26" s="122"/>
      <c r="JBQ26" s="122"/>
      <c r="JBR26" s="122"/>
      <c r="JBS26" s="122"/>
      <c r="JBT26" s="122"/>
      <c r="JBU26" s="37"/>
      <c r="JBV26" s="122"/>
      <c r="JBW26" s="122"/>
      <c r="JBX26" s="122"/>
      <c r="JBY26" s="122"/>
      <c r="JBZ26" s="122"/>
      <c r="JCA26" s="122"/>
      <c r="JCB26" s="122"/>
      <c r="JCC26" s="37"/>
      <c r="JCD26" s="122"/>
      <c r="JCE26" s="122"/>
      <c r="JCF26" s="122"/>
      <c r="JCG26" s="122"/>
      <c r="JCH26" s="122"/>
      <c r="JCI26" s="122"/>
      <c r="JCJ26" s="122"/>
      <c r="JCK26" s="37"/>
      <c r="JCL26" s="122"/>
      <c r="JCM26" s="122"/>
      <c r="JCN26" s="122"/>
      <c r="JCO26" s="122"/>
      <c r="JCP26" s="122"/>
      <c r="JCQ26" s="122"/>
      <c r="JCR26" s="122"/>
      <c r="JCS26" s="37"/>
      <c r="JCT26" s="122"/>
      <c r="JCU26" s="122"/>
      <c r="JCV26" s="122"/>
      <c r="JCW26" s="122"/>
      <c r="JCX26" s="122"/>
      <c r="JCY26" s="122"/>
      <c r="JCZ26" s="122"/>
      <c r="JDA26" s="37"/>
      <c r="JDB26" s="122"/>
      <c r="JDC26" s="122"/>
      <c r="JDD26" s="122"/>
      <c r="JDE26" s="122"/>
      <c r="JDF26" s="122"/>
      <c r="JDG26" s="122"/>
      <c r="JDH26" s="122"/>
      <c r="JDI26" s="37"/>
      <c r="JDJ26" s="122"/>
      <c r="JDK26" s="122"/>
      <c r="JDL26" s="122"/>
      <c r="JDM26" s="122"/>
      <c r="JDN26" s="122"/>
      <c r="JDO26" s="122"/>
      <c r="JDP26" s="122"/>
      <c r="JDQ26" s="37"/>
      <c r="JDR26" s="122"/>
      <c r="JDS26" s="122"/>
      <c r="JDT26" s="122"/>
      <c r="JDU26" s="122"/>
      <c r="JDV26" s="122"/>
      <c r="JDW26" s="122"/>
      <c r="JDX26" s="122"/>
      <c r="JDY26" s="37"/>
      <c r="JDZ26" s="122"/>
      <c r="JEA26" s="122"/>
      <c r="JEB26" s="122"/>
      <c r="JEC26" s="122"/>
      <c r="JED26" s="122"/>
      <c r="JEE26" s="122"/>
      <c r="JEF26" s="122"/>
      <c r="JEG26" s="37"/>
      <c r="JEH26" s="122"/>
      <c r="JEI26" s="122"/>
      <c r="JEJ26" s="122"/>
      <c r="JEK26" s="122"/>
      <c r="JEL26" s="122"/>
      <c r="JEM26" s="122"/>
      <c r="JEN26" s="122"/>
      <c r="JEO26" s="37"/>
      <c r="JEP26" s="122"/>
      <c r="JEQ26" s="122"/>
      <c r="JER26" s="122"/>
      <c r="JES26" s="122"/>
      <c r="JET26" s="122"/>
      <c r="JEU26" s="122"/>
      <c r="JEV26" s="122"/>
      <c r="JEW26" s="37"/>
      <c r="JEX26" s="122"/>
      <c r="JEY26" s="122"/>
      <c r="JEZ26" s="122"/>
      <c r="JFA26" s="122"/>
      <c r="JFB26" s="122"/>
      <c r="JFC26" s="122"/>
      <c r="JFD26" s="122"/>
      <c r="JFE26" s="37"/>
      <c r="JFF26" s="122"/>
      <c r="JFG26" s="122"/>
      <c r="JFH26" s="122"/>
      <c r="JFI26" s="122"/>
      <c r="JFJ26" s="122"/>
      <c r="JFK26" s="122"/>
      <c r="JFL26" s="122"/>
      <c r="JFM26" s="37"/>
      <c r="JFN26" s="122"/>
      <c r="JFO26" s="122"/>
      <c r="JFP26" s="122"/>
      <c r="JFQ26" s="122"/>
      <c r="JFR26" s="122"/>
      <c r="JFS26" s="122"/>
      <c r="JFT26" s="122"/>
      <c r="JFU26" s="37"/>
      <c r="JFV26" s="122"/>
      <c r="JFW26" s="122"/>
      <c r="JFX26" s="122"/>
      <c r="JFY26" s="122"/>
      <c r="JFZ26" s="122"/>
      <c r="JGA26" s="122"/>
      <c r="JGB26" s="122"/>
      <c r="JGC26" s="37"/>
      <c r="JGD26" s="122"/>
      <c r="JGE26" s="122"/>
      <c r="JGF26" s="122"/>
      <c r="JGG26" s="122"/>
      <c r="JGH26" s="122"/>
      <c r="JGI26" s="122"/>
      <c r="JGJ26" s="122"/>
      <c r="JGK26" s="37"/>
      <c r="JGL26" s="122"/>
      <c r="JGM26" s="122"/>
      <c r="JGN26" s="122"/>
      <c r="JGO26" s="122"/>
      <c r="JGP26" s="122"/>
      <c r="JGQ26" s="122"/>
      <c r="JGR26" s="122"/>
      <c r="JGS26" s="37"/>
      <c r="JGT26" s="122"/>
      <c r="JGU26" s="122"/>
      <c r="JGV26" s="122"/>
      <c r="JGW26" s="122"/>
      <c r="JGX26" s="122"/>
      <c r="JGY26" s="122"/>
      <c r="JGZ26" s="122"/>
      <c r="JHA26" s="37"/>
      <c r="JHB26" s="122"/>
      <c r="JHC26" s="122"/>
      <c r="JHD26" s="122"/>
      <c r="JHE26" s="122"/>
      <c r="JHF26" s="122"/>
      <c r="JHG26" s="122"/>
      <c r="JHH26" s="122"/>
      <c r="JHI26" s="37"/>
      <c r="JHJ26" s="122"/>
      <c r="JHK26" s="122"/>
      <c r="JHL26" s="122"/>
      <c r="JHM26" s="122"/>
      <c r="JHN26" s="122"/>
      <c r="JHO26" s="122"/>
      <c r="JHP26" s="122"/>
      <c r="JHQ26" s="37"/>
      <c r="JHR26" s="122"/>
      <c r="JHS26" s="122"/>
      <c r="JHT26" s="122"/>
      <c r="JHU26" s="122"/>
      <c r="JHV26" s="122"/>
      <c r="JHW26" s="122"/>
      <c r="JHX26" s="122"/>
      <c r="JHY26" s="37"/>
      <c r="JHZ26" s="122"/>
      <c r="JIA26" s="122"/>
      <c r="JIB26" s="122"/>
      <c r="JIC26" s="122"/>
      <c r="JID26" s="122"/>
      <c r="JIE26" s="122"/>
      <c r="JIF26" s="122"/>
      <c r="JIG26" s="37"/>
      <c r="JIH26" s="122"/>
      <c r="JII26" s="122"/>
      <c r="JIJ26" s="122"/>
      <c r="JIK26" s="122"/>
      <c r="JIL26" s="122"/>
      <c r="JIM26" s="122"/>
      <c r="JIN26" s="122"/>
      <c r="JIO26" s="37"/>
      <c r="JIP26" s="122"/>
      <c r="JIQ26" s="122"/>
      <c r="JIR26" s="122"/>
      <c r="JIS26" s="122"/>
      <c r="JIT26" s="122"/>
      <c r="JIU26" s="122"/>
      <c r="JIV26" s="122"/>
      <c r="JIW26" s="37"/>
      <c r="JIX26" s="122"/>
      <c r="JIY26" s="122"/>
      <c r="JIZ26" s="122"/>
      <c r="JJA26" s="122"/>
      <c r="JJB26" s="122"/>
      <c r="JJC26" s="122"/>
      <c r="JJD26" s="122"/>
      <c r="JJE26" s="37"/>
      <c r="JJF26" s="122"/>
      <c r="JJG26" s="122"/>
      <c r="JJH26" s="122"/>
      <c r="JJI26" s="122"/>
      <c r="JJJ26" s="122"/>
      <c r="JJK26" s="122"/>
      <c r="JJL26" s="122"/>
      <c r="JJM26" s="37"/>
      <c r="JJN26" s="122"/>
      <c r="JJO26" s="122"/>
      <c r="JJP26" s="122"/>
      <c r="JJQ26" s="122"/>
      <c r="JJR26" s="122"/>
      <c r="JJS26" s="122"/>
      <c r="JJT26" s="122"/>
      <c r="JJU26" s="37"/>
      <c r="JJV26" s="122"/>
      <c r="JJW26" s="122"/>
      <c r="JJX26" s="122"/>
      <c r="JJY26" s="122"/>
      <c r="JJZ26" s="122"/>
      <c r="JKA26" s="122"/>
      <c r="JKB26" s="122"/>
      <c r="JKC26" s="37"/>
      <c r="JKD26" s="122"/>
      <c r="JKE26" s="122"/>
      <c r="JKF26" s="122"/>
      <c r="JKG26" s="122"/>
      <c r="JKH26" s="122"/>
      <c r="JKI26" s="122"/>
      <c r="JKJ26" s="122"/>
      <c r="JKK26" s="37"/>
      <c r="JKL26" s="122"/>
      <c r="JKM26" s="122"/>
      <c r="JKN26" s="122"/>
      <c r="JKO26" s="122"/>
      <c r="JKP26" s="122"/>
      <c r="JKQ26" s="122"/>
      <c r="JKR26" s="122"/>
      <c r="JKS26" s="37"/>
      <c r="JKT26" s="122"/>
      <c r="JKU26" s="122"/>
      <c r="JKV26" s="122"/>
      <c r="JKW26" s="122"/>
      <c r="JKX26" s="122"/>
      <c r="JKY26" s="122"/>
      <c r="JKZ26" s="122"/>
      <c r="JLA26" s="37"/>
      <c r="JLB26" s="122"/>
      <c r="JLC26" s="122"/>
      <c r="JLD26" s="122"/>
      <c r="JLE26" s="122"/>
      <c r="JLF26" s="122"/>
      <c r="JLG26" s="122"/>
      <c r="JLH26" s="122"/>
      <c r="JLI26" s="37"/>
      <c r="JLJ26" s="122"/>
      <c r="JLK26" s="122"/>
      <c r="JLL26" s="122"/>
      <c r="JLM26" s="122"/>
      <c r="JLN26" s="122"/>
      <c r="JLO26" s="122"/>
      <c r="JLP26" s="122"/>
      <c r="JLQ26" s="37"/>
      <c r="JLR26" s="122"/>
      <c r="JLS26" s="122"/>
      <c r="JLT26" s="122"/>
      <c r="JLU26" s="122"/>
      <c r="JLV26" s="122"/>
      <c r="JLW26" s="122"/>
      <c r="JLX26" s="122"/>
      <c r="JLY26" s="37"/>
      <c r="JLZ26" s="122"/>
      <c r="JMA26" s="122"/>
      <c r="JMB26" s="122"/>
      <c r="JMC26" s="122"/>
      <c r="JMD26" s="122"/>
      <c r="JME26" s="122"/>
      <c r="JMF26" s="122"/>
      <c r="JMG26" s="37"/>
      <c r="JMH26" s="122"/>
      <c r="JMI26" s="122"/>
      <c r="JMJ26" s="122"/>
      <c r="JMK26" s="122"/>
      <c r="JML26" s="122"/>
      <c r="JMM26" s="122"/>
      <c r="JMN26" s="122"/>
      <c r="JMO26" s="37"/>
      <c r="JMP26" s="122"/>
      <c r="JMQ26" s="122"/>
      <c r="JMR26" s="122"/>
      <c r="JMS26" s="122"/>
      <c r="JMT26" s="122"/>
      <c r="JMU26" s="122"/>
      <c r="JMV26" s="122"/>
      <c r="JMW26" s="37"/>
      <c r="JMX26" s="122"/>
      <c r="JMY26" s="122"/>
      <c r="JMZ26" s="122"/>
      <c r="JNA26" s="122"/>
      <c r="JNB26" s="122"/>
      <c r="JNC26" s="122"/>
      <c r="JND26" s="122"/>
      <c r="JNE26" s="37"/>
      <c r="JNF26" s="122"/>
      <c r="JNG26" s="122"/>
      <c r="JNH26" s="122"/>
      <c r="JNI26" s="122"/>
      <c r="JNJ26" s="122"/>
      <c r="JNK26" s="122"/>
      <c r="JNL26" s="122"/>
      <c r="JNM26" s="37"/>
      <c r="JNN26" s="122"/>
      <c r="JNO26" s="122"/>
      <c r="JNP26" s="122"/>
      <c r="JNQ26" s="122"/>
      <c r="JNR26" s="122"/>
      <c r="JNS26" s="122"/>
      <c r="JNT26" s="122"/>
      <c r="JNU26" s="37"/>
      <c r="JNV26" s="122"/>
      <c r="JNW26" s="122"/>
      <c r="JNX26" s="122"/>
      <c r="JNY26" s="122"/>
      <c r="JNZ26" s="122"/>
      <c r="JOA26" s="122"/>
      <c r="JOB26" s="122"/>
      <c r="JOC26" s="37"/>
      <c r="JOD26" s="122"/>
      <c r="JOE26" s="122"/>
      <c r="JOF26" s="122"/>
      <c r="JOG26" s="122"/>
      <c r="JOH26" s="122"/>
      <c r="JOI26" s="122"/>
      <c r="JOJ26" s="122"/>
      <c r="JOK26" s="37"/>
      <c r="JOL26" s="122"/>
      <c r="JOM26" s="122"/>
      <c r="JON26" s="122"/>
      <c r="JOO26" s="122"/>
      <c r="JOP26" s="122"/>
      <c r="JOQ26" s="122"/>
      <c r="JOR26" s="122"/>
      <c r="JOS26" s="37"/>
      <c r="JOT26" s="122"/>
      <c r="JOU26" s="122"/>
      <c r="JOV26" s="122"/>
      <c r="JOW26" s="122"/>
      <c r="JOX26" s="122"/>
      <c r="JOY26" s="122"/>
      <c r="JOZ26" s="122"/>
      <c r="JPA26" s="37"/>
      <c r="JPB26" s="122"/>
      <c r="JPC26" s="122"/>
      <c r="JPD26" s="122"/>
      <c r="JPE26" s="122"/>
      <c r="JPF26" s="122"/>
      <c r="JPG26" s="122"/>
      <c r="JPH26" s="122"/>
      <c r="JPI26" s="37"/>
      <c r="JPJ26" s="122"/>
      <c r="JPK26" s="122"/>
      <c r="JPL26" s="122"/>
      <c r="JPM26" s="122"/>
      <c r="JPN26" s="122"/>
      <c r="JPO26" s="122"/>
      <c r="JPP26" s="122"/>
      <c r="JPQ26" s="37"/>
      <c r="JPR26" s="122"/>
      <c r="JPS26" s="122"/>
      <c r="JPT26" s="122"/>
      <c r="JPU26" s="122"/>
      <c r="JPV26" s="122"/>
      <c r="JPW26" s="122"/>
      <c r="JPX26" s="122"/>
      <c r="JPY26" s="37"/>
      <c r="JPZ26" s="122"/>
      <c r="JQA26" s="122"/>
      <c r="JQB26" s="122"/>
      <c r="JQC26" s="122"/>
      <c r="JQD26" s="122"/>
      <c r="JQE26" s="122"/>
      <c r="JQF26" s="122"/>
      <c r="JQG26" s="37"/>
      <c r="JQH26" s="122"/>
      <c r="JQI26" s="122"/>
      <c r="JQJ26" s="122"/>
      <c r="JQK26" s="122"/>
      <c r="JQL26" s="122"/>
      <c r="JQM26" s="122"/>
      <c r="JQN26" s="122"/>
      <c r="JQO26" s="37"/>
      <c r="JQP26" s="122"/>
      <c r="JQQ26" s="122"/>
      <c r="JQR26" s="122"/>
      <c r="JQS26" s="122"/>
      <c r="JQT26" s="122"/>
      <c r="JQU26" s="122"/>
      <c r="JQV26" s="122"/>
      <c r="JQW26" s="37"/>
      <c r="JQX26" s="122"/>
      <c r="JQY26" s="122"/>
      <c r="JQZ26" s="122"/>
      <c r="JRA26" s="122"/>
      <c r="JRB26" s="122"/>
      <c r="JRC26" s="122"/>
      <c r="JRD26" s="122"/>
      <c r="JRE26" s="37"/>
      <c r="JRF26" s="122"/>
      <c r="JRG26" s="122"/>
      <c r="JRH26" s="122"/>
      <c r="JRI26" s="122"/>
      <c r="JRJ26" s="122"/>
      <c r="JRK26" s="122"/>
      <c r="JRL26" s="122"/>
      <c r="JRM26" s="37"/>
      <c r="JRN26" s="122"/>
      <c r="JRO26" s="122"/>
      <c r="JRP26" s="122"/>
      <c r="JRQ26" s="122"/>
      <c r="JRR26" s="122"/>
      <c r="JRS26" s="122"/>
      <c r="JRT26" s="122"/>
      <c r="JRU26" s="37"/>
      <c r="JRV26" s="122"/>
      <c r="JRW26" s="122"/>
      <c r="JRX26" s="122"/>
      <c r="JRY26" s="122"/>
      <c r="JRZ26" s="122"/>
      <c r="JSA26" s="122"/>
      <c r="JSB26" s="122"/>
      <c r="JSC26" s="37"/>
      <c r="JSD26" s="122"/>
      <c r="JSE26" s="122"/>
      <c r="JSF26" s="122"/>
      <c r="JSG26" s="122"/>
      <c r="JSH26" s="122"/>
      <c r="JSI26" s="122"/>
      <c r="JSJ26" s="122"/>
      <c r="JSK26" s="37"/>
      <c r="JSL26" s="122"/>
      <c r="JSM26" s="122"/>
      <c r="JSN26" s="122"/>
      <c r="JSO26" s="122"/>
      <c r="JSP26" s="122"/>
      <c r="JSQ26" s="122"/>
      <c r="JSR26" s="122"/>
      <c r="JSS26" s="37"/>
      <c r="JST26" s="122"/>
      <c r="JSU26" s="122"/>
      <c r="JSV26" s="122"/>
      <c r="JSW26" s="122"/>
      <c r="JSX26" s="122"/>
      <c r="JSY26" s="122"/>
      <c r="JSZ26" s="122"/>
      <c r="JTA26" s="37"/>
      <c r="JTB26" s="122"/>
      <c r="JTC26" s="122"/>
      <c r="JTD26" s="122"/>
      <c r="JTE26" s="122"/>
      <c r="JTF26" s="122"/>
      <c r="JTG26" s="122"/>
      <c r="JTH26" s="122"/>
      <c r="JTI26" s="37"/>
      <c r="JTJ26" s="122"/>
      <c r="JTK26" s="122"/>
      <c r="JTL26" s="122"/>
      <c r="JTM26" s="122"/>
      <c r="JTN26" s="122"/>
      <c r="JTO26" s="122"/>
      <c r="JTP26" s="122"/>
      <c r="JTQ26" s="37"/>
      <c r="JTR26" s="122"/>
      <c r="JTS26" s="122"/>
      <c r="JTT26" s="122"/>
      <c r="JTU26" s="122"/>
      <c r="JTV26" s="122"/>
      <c r="JTW26" s="122"/>
      <c r="JTX26" s="122"/>
      <c r="JTY26" s="37"/>
      <c r="JTZ26" s="122"/>
      <c r="JUA26" s="122"/>
      <c r="JUB26" s="122"/>
      <c r="JUC26" s="122"/>
      <c r="JUD26" s="122"/>
      <c r="JUE26" s="122"/>
      <c r="JUF26" s="122"/>
      <c r="JUG26" s="37"/>
      <c r="JUH26" s="122"/>
      <c r="JUI26" s="122"/>
      <c r="JUJ26" s="122"/>
      <c r="JUK26" s="122"/>
      <c r="JUL26" s="122"/>
      <c r="JUM26" s="122"/>
      <c r="JUN26" s="122"/>
      <c r="JUO26" s="37"/>
      <c r="JUP26" s="122"/>
      <c r="JUQ26" s="122"/>
      <c r="JUR26" s="122"/>
      <c r="JUS26" s="122"/>
      <c r="JUT26" s="122"/>
      <c r="JUU26" s="122"/>
      <c r="JUV26" s="122"/>
      <c r="JUW26" s="37"/>
      <c r="JUX26" s="122"/>
      <c r="JUY26" s="122"/>
      <c r="JUZ26" s="122"/>
      <c r="JVA26" s="122"/>
      <c r="JVB26" s="122"/>
      <c r="JVC26" s="122"/>
      <c r="JVD26" s="122"/>
      <c r="JVE26" s="37"/>
      <c r="JVF26" s="122"/>
      <c r="JVG26" s="122"/>
      <c r="JVH26" s="122"/>
      <c r="JVI26" s="122"/>
      <c r="JVJ26" s="122"/>
      <c r="JVK26" s="122"/>
      <c r="JVL26" s="122"/>
      <c r="JVM26" s="37"/>
      <c r="JVN26" s="122"/>
      <c r="JVO26" s="122"/>
      <c r="JVP26" s="122"/>
      <c r="JVQ26" s="122"/>
      <c r="JVR26" s="122"/>
      <c r="JVS26" s="122"/>
      <c r="JVT26" s="122"/>
      <c r="JVU26" s="37"/>
      <c r="JVV26" s="122"/>
      <c r="JVW26" s="122"/>
      <c r="JVX26" s="122"/>
      <c r="JVY26" s="122"/>
      <c r="JVZ26" s="122"/>
      <c r="JWA26" s="122"/>
      <c r="JWB26" s="122"/>
      <c r="JWC26" s="37"/>
      <c r="JWD26" s="122"/>
      <c r="JWE26" s="122"/>
      <c r="JWF26" s="122"/>
      <c r="JWG26" s="122"/>
      <c r="JWH26" s="122"/>
      <c r="JWI26" s="122"/>
      <c r="JWJ26" s="122"/>
      <c r="JWK26" s="37"/>
      <c r="JWL26" s="122"/>
      <c r="JWM26" s="122"/>
      <c r="JWN26" s="122"/>
      <c r="JWO26" s="122"/>
      <c r="JWP26" s="122"/>
      <c r="JWQ26" s="122"/>
      <c r="JWR26" s="122"/>
      <c r="JWS26" s="37"/>
      <c r="JWT26" s="122"/>
      <c r="JWU26" s="122"/>
      <c r="JWV26" s="122"/>
      <c r="JWW26" s="122"/>
      <c r="JWX26" s="122"/>
      <c r="JWY26" s="122"/>
      <c r="JWZ26" s="122"/>
      <c r="JXA26" s="37"/>
      <c r="JXB26" s="122"/>
      <c r="JXC26" s="122"/>
      <c r="JXD26" s="122"/>
      <c r="JXE26" s="122"/>
      <c r="JXF26" s="122"/>
      <c r="JXG26" s="122"/>
      <c r="JXH26" s="122"/>
      <c r="JXI26" s="37"/>
      <c r="JXJ26" s="122"/>
      <c r="JXK26" s="122"/>
      <c r="JXL26" s="122"/>
      <c r="JXM26" s="122"/>
      <c r="JXN26" s="122"/>
      <c r="JXO26" s="122"/>
      <c r="JXP26" s="122"/>
      <c r="JXQ26" s="37"/>
      <c r="JXR26" s="122"/>
      <c r="JXS26" s="122"/>
      <c r="JXT26" s="122"/>
      <c r="JXU26" s="122"/>
      <c r="JXV26" s="122"/>
      <c r="JXW26" s="122"/>
      <c r="JXX26" s="122"/>
      <c r="JXY26" s="37"/>
      <c r="JXZ26" s="122"/>
      <c r="JYA26" s="122"/>
      <c r="JYB26" s="122"/>
      <c r="JYC26" s="122"/>
      <c r="JYD26" s="122"/>
      <c r="JYE26" s="122"/>
      <c r="JYF26" s="122"/>
      <c r="JYG26" s="37"/>
      <c r="JYH26" s="122"/>
      <c r="JYI26" s="122"/>
      <c r="JYJ26" s="122"/>
      <c r="JYK26" s="122"/>
      <c r="JYL26" s="122"/>
      <c r="JYM26" s="122"/>
      <c r="JYN26" s="122"/>
      <c r="JYO26" s="37"/>
      <c r="JYP26" s="122"/>
      <c r="JYQ26" s="122"/>
      <c r="JYR26" s="122"/>
      <c r="JYS26" s="122"/>
      <c r="JYT26" s="122"/>
      <c r="JYU26" s="122"/>
      <c r="JYV26" s="122"/>
      <c r="JYW26" s="37"/>
      <c r="JYX26" s="122"/>
      <c r="JYY26" s="122"/>
      <c r="JYZ26" s="122"/>
      <c r="JZA26" s="122"/>
      <c r="JZB26" s="122"/>
      <c r="JZC26" s="122"/>
      <c r="JZD26" s="122"/>
      <c r="JZE26" s="37"/>
      <c r="JZF26" s="122"/>
      <c r="JZG26" s="122"/>
      <c r="JZH26" s="122"/>
      <c r="JZI26" s="122"/>
      <c r="JZJ26" s="122"/>
      <c r="JZK26" s="122"/>
      <c r="JZL26" s="122"/>
      <c r="JZM26" s="37"/>
      <c r="JZN26" s="122"/>
      <c r="JZO26" s="122"/>
      <c r="JZP26" s="122"/>
      <c r="JZQ26" s="122"/>
      <c r="JZR26" s="122"/>
      <c r="JZS26" s="122"/>
      <c r="JZT26" s="122"/>
      <c r="JZU26" s="37"/>
      <c r="JZV26" s="122"/>
      <c r="JZW26" s="122"/>
      <c r="JZX26" s="122"/>
      <c r="JZY26" s="122"/>
      <c r="JZZ26" s="122"/>
      <c r="KAA26" s="122"/>
      <c r="KAB26" s="122"/>
      <c r="KAC26" s="37"/>
      <c r="KAD26" s="122"/>
      <c r="KAE26" s="122"/>
      <c r="KAF26" s="122"/>
      <c r="KAG26" s="122"/>
      <c r="KAH26" s="122"/>
      <c r="KAI26" s="122"/>
      <c r="KAJ26" s="122"/>
      <c r="KAK26" s="37"/>
      <c r="KAL26" s="122"/>
      <c r="KAM26" s="122"/>
      <c r="KAN26" s="122"/>
      <c r="KAO26" s="122"/>
      <c r="KAP26" s="122"/>
      <c r="KAQ26" s="122"/>
      <c r="KAR26" s="122"/>
      <c r="KAS26" s="37"/>
      <c r="KAT26" s="122"/>
      <c r="KAU26" s="122"/>
      <c r="KAV26" s="122"/>
      <c r="KAW26" s="122"/>
      <c r="KAX26" s="122"/>
      <c r="KAY26" s="122"/>
      <c r="KAZ26" s="122"/>
      <c r="KBA26" s="37"/>
      <c r="KBB26" s="122"/>
      <c r="KBC26" s="122"/>
      <c r="KBD26" s="122"/>
      <c r="KBE26" s="122"/>
      <c r="KBF26" s="122"/>
      <c r="KBG26" s="122"/>
      <c r="KBH26" s="122"/>
      <c r="KBI26" s="37"/>
      <c r="KBJ26" s="122"/>
      <c r="KBK26" s="122"/>
      <c r="KBL26" s="122"/>
      <c r="KBM26" s="122"/>
      <c r="KBN26" s="122"/>
      <c r="KBO26" s="122"/>
      <c r="KBP26" s="122"/>
      <c r="KBQ26" s="37"/>
      <c r="KBR26" s="122"/>
      <c r="KBS26" s="122"/>
      <c r="KBT26" s="122"/>
      <c r="KBU26" s="122"/>
      <c r="KBV26" s="122"/>
      <c r="KBW26" s="122"/>
      <c r="KBX26" s="122"/>
      <c r="KBY26" s="37"/>
      <c r="KBZ26" s="122"/>
      <c r="KCA26" s="122"/>
      <c r="KCB26" s="122"/>
      <c r="KCC26" s="122"/>
      <c r="KCD26" s="122"/>
      <c r="KCE26" s="122"/>
      <c r="KCF26" s="122"/>
      <c r="KCG26" s="37"/>
      <c r="KCH26" s="122"/>
      <c r="KCI26" s="122"/>
      <c r="KCJ26" s="122"/>
      <c r="KCK26" s="122"/>
      <c r="KCL26" s="122"/>
      <c r="KCM26" s="122"/>
      <c r="KCN26" s="122"/>
      <c r="KCO26" s="37"/>
      <c r="KCP26" s="122"/>
      <c r="KCQ26" s="122"/>
      <c r="KCR26" s="122"/>
      <c r="KCS26" s="122"/>
      <c r="KCT26" s="122"/>
      <c r="KCU26" s="122"/>
      <c r="KCV26" s="122"/>
      <c r="KCW26" s="37"/>
      <c r="KCX26" s="122"/>
      <c r="KCY26" s="122"/>
      <c r="KCZ26" s="122"/>
      <c r="KDA26" s="122"/>
      <c r="KDB26" s="122"/>
      <c r="KDC26" s="122"/>
      <c r="KDD26" s="122"/>
      <c r="KDE26" s="37"/>
      <c r="KDF26" s="122"/>
      <c r="KDG26" s="122"/>
      <c r="KDH26" s="122"/>
      <c r="KDI26" s="122"/>
      <c r="KDJ26" s="122"/>
      <c r="KDK26" s="122"/>
      <c r="KDL26" s="122"/>
      <c r="KDM26" s="37"/>
      <c r="KDN26" s="122"/>
      <c r="KDO26" s="122"/>
      <c r="KDP26" s="122"/>
      <c r="KDQ26" s="122"/>
      <c r="KDR26" s="122"/>
      <c r="KDS26" s="122"/>
      <c r="KDT26" s="122"/>
      <c r="KDU26" s="37"/>
      <c r="KDV26" s="122"/>
      <c r="KDW26" s="122"/>
      <c r="KDX26" s="122"/>
      <c r="KDY26" s="122"/>
      <c r="KDZ26" s="122"/>
      <c r="KEA26" s="122"/>
      <c r="KEB26" s="122"/>
      <c r="KEC26" s="37"/>
      <c r="KED26" s="122"/>
      <c r="KEE26" s="122"/>
      <c r="KEF26" s="122"/>
      <c r="KEG26" s="122"/>
      <c r="KEH26" s="122"/>
      <c r="KEI26" s="122"/>
      <c r="KEJ26" s="122"/>
      <c r="KEK26" s="37"/>
      <c r="KEL26" s="122"/>
      <c r="KEM26" s="122"/>
      <c r="KEN26" s="122"/>
      <c r="KEO26" s="122"/>
      <c r="KEP26" s="122"/>
      <c r="KEQ26" s="122"/>
      <c r="KER26" s="122"/>
      <c r="KES26" s="37"/>
      <c r="KET26" s="122"/>
      <c r="KEU26" s="122"/>
      <c r="KEV26" s="122"/>
      <c r="KEW26" s="122"/>
      <c r="KEX26" s="122"/>
      <c r="KEY26" s="122"/>
      <c r="KEZ26" s="122"/>
      <c r="KFA26" s="37"/>
      <c r="KFB26" s="122"/>
      <c r="KFC26" s="122"/>
      <c r="KFD26" s="122"/>
      <c r="KFE26" s="122"/>
      <c r="KFF26" s="122"/>
      <c r="KFG26" s="122"/>
      <c r="KFH26" s="122"/>
      <c r="KFI26" s="37"/>
      <c r="KFJ26" s="122"/>
      <c r="KFK26" s="122"/>
      <c r="KFL26" s="122"/>
      <c r="KFM26" s="122"/>
      <c r="KFN26" s="122"/>
      <c r="KFO26" s="122"/>
      <c r="KFP26" s="122"/>
      <c r="KFQ26" s="37"/>
      <c r="KFR26" s="122"/>
      <c r="KFS26" s="122"/>
      <c r="KFT26" s="122"/>
      <c r="KFU26" s="122"/>
      <c r="KFV26" s="122"/>
      <c r="KFW26" s="122"/>
      <c r="KFX26" s="122"/>
      <c r="KFY26" s="37"/>
      <c r="KFZ26" s="122"/>
      <c r="KGA26" s="122"/>
      <c r="KGB26" s="122"/>
      <c r="KGC26" s="122"/>
      <c r="KGD26" s="122"/>
      <c r="KGE26" s="122"/>
      <c r="KGF26" s="122"/>
      <c r="KGG26" s="37"/>
      <c r="KGH26" s="122"/>
      <c r="KGI26" s="122"/>
      <c r="KGJ26" s="122"/>
      <c r="KGK26" s="122"/>
      <c r="KGL26" s="122"/>
      <c r="KGM26" s="122"/>
      <c r="KGN26" s="122"/>
      <c r="KGO26" s="37"/>
      <c r="KGP26" s="122"/>
      <c r="KGQ26" s="122"/>
      <c r="KGR26" s="122"/>
      <c r="KGS26" s="122"/>
      <c r="KGT26" s="122"/>
      <c r="KGU26" s="122"/>
      <c r="KGV26" s="122"/>
      <c r="KGW26" s="37"/>
      <c r="KGX26" s="122"/>
      <c r="KGY26" s="122"/>
      <c r="KGZ26" s="122"/>
      <c r="KHA26" s="122"/>
      <c r="KHB26" s="122"/>
      <c r="KHC26" s="122"/>
      <c r="KHD26" s="122"/>
      <c r="KHE26" s="37"/>
      <c r="KHF26" s="122"/>
      <c r="KHG26" s="122"/>
      <c r="KHH26" s="122"/>
      <c r="KHI26" s="122"/>
      <c r="KHJ26" s="122"/>
      <c r="KHK26" s="122"/>
      <c r="KHL26" s="122"/>
      <c r="KHM26" s="37"/>
      <c r="KHN26" s="122"/>
      <c r="KHO26" s="122"/>
      <c r="KHP26" s="122"/>
      <c r="KHQ26" s="122"/>
      <c r="KHR26" s="122"/>
      <c r="KHS26" s="122"/>
      <c r="KHT26" s="122"/>
      <c r="KHU26" s="37"/>
      <c r="KHV26" s="122"/>
      <c r="KHW26" s="122"/>
      <c r="KHX26" s="122"/>
      <c r="KHY26" s="122"/>
      <c r="KHZ26" s="122"/>
      <c r="KIA26" s="122"/>
      <c r="KIB26" s="122"/>
      <c r="KIC26" s="37"/>
      <c r="KID26" s="122"/>
      <c r="KIE26" s="122"/>
      <c r="KIF26" s="122"/>
      <c r="KIG26" s="122"/>
      <c r="KIH26" s="122"/>
      <c r="KII26" s="122"/>
      <c r="KIJ26" s="122"/>
      <c r="KIK26" s="37"/>
      <c r="KIL26" s="122"/>
      <c r="KIM26" s="122"/>
      <c r="KIN26" s="122"/>
      <c r="KIO26" s="122"/>
      <c r="KIP26" s="122"/>
      <c r="KIQ26" s="122"/>
      <c r="KIR26" s="122"/>
      <c r="KIS26" s="37"/>
      <c r="KIT26" s="122"/>
      <c r="KIU26" s="122"/>
      <c r="KIV26" s="122"/>
      <c r="KIW26" s="122"/>
      <c r="KIX26" s="122"/>
      <c r="KIY26" s="122"/>
      <c r="KIZ26" s="122"/>
      <c r="KJA26" s="37"/>
      <c r="KJB26" s="122"/>
      <c r="KJC26" s="122"/>
      <c r="KJD26" s="122"/>
      <c r="KJE26" s="122"/>
      <c r="KJF26" s="122"/>
      <c r="KJG26" s="122"/>
      <c r="KJH26" s="122"/>
      <c r="KJI26" s="37"/>
      <c r="KJJ26" s="122"/>
      <c r="KJK26" s="122"/>
      <c r="KJL26" s="122"/>
      <c r="KJM26" s="122"/>
      <c r="KJN26" s="122"/>
      <c r="KJO26" s="122"/>
      <c r="KJP26" s="122"/>
      <c r="KJQ26" s="37"/>
      <c r="KJR26" s="122"/>
      <c r="KJS26" s="122"/>
      <c r="KJT26" s="122"/>
      <c r="KJU26" s="122"/>
      <c r="KJV26" s="122"/>
      <c r="KJW26" s="122"/>
      <c r="KJX26" s="122"/>
      <c r="KJY26" s="37"/>
      <c r="KJZ26" s="122"/>
      <c r="KKA26" s="122"/>
      <c r="KKB26" s="122"/>
      <c r="KKC26" s="122"/>
      <c r="KKD26" s="122"/>
      <c r="KKE26" s="122"/>
      <c r="KKF26" s="122"/>
      <c r="KKG26" s="37"/>
      <c r="KKH26" s="122"/>
      <c r="KKI26" s="122"/>
      <c r="KKJ26" s="122"/>
      <c r="KKK26" s="122"/>
      <c r="KKL26" s="122"/>
      <c r="KKM26" s="122"/>
      <c r="KKN26" s="122"/>
      <c r="KKO26" s="37"/>
      <c r="KKP26" s="122"/>
      <c r="KKQ26" s="122"/>
      <c r="KKR26" s="122"/>
      <c r="KKS26" s="122"/>
      <c r="KKT26" s="122"/>
      <c r="KKU26" s="122"/>
      <c r="KKV26" s="122"/>
      <c r="KKW26" s="37"/>
      <c r="KKX26" s="122"/>
      <c r="KKY26" s="122"/>
      <c r="KKZ26" s="122"/>
      <c r="KLA26" s="122"/>
      <c r="KLB26" s="122"/>
      <c r="KLC26" s="122"/>
      <c r="KLD26" s="122"/>
      <c r="KLE26" s="37"/>
      <c r="KLF26" s="122"/>
      <c r="KLG26" s="122"/>
      <c r="KLH26" s="122"/>
      <c r="KLI26" s="122"/>
      <c r="KLJ26" s="122"/>
      <c r="KLK26" s="122"/>
      <c r="KLL26" s="122"/>
      <c r="KLM26" s="37"/>
      <c r="KLN26" s="122"/>
      <c r="KLO26" s="122"/>
      <c r="KLP26" s="122"/>
      <c r="KLQ26" s="122"/>
      <c r="KLR26" s="122"/>
      <c r="KLS26" s="122"/>
      <c r="KLT26" s="122"/>
      <c r="KLU26" s="37"/>
      <c r="KLV26" s="122"/>
      <c r="KLW26" s="122"/>
      <c r="KLX26" s="122"/>
      <c r="KLY26" s="122"/>
      <c r="KLZ26" s="122"/>
      <c r="KMA26" s="122"/>
      <c r="KMB26" s="122"/>
      <c r="KMC26" s="37"/>
      <c r="KMD26" s="122"/>
      <c r="KME26" s="122"/>
      <c r="KMF26" s="122"/>
      <c r="KMG26" s="122"/>
      <c r="KMH26" s="122"/>
      <c r="KMI26" s="122"/>
      <c r="KMJ26" s="122"/>
      <c r="KMK26" s="37"/>
      <c r="KML26" s="122"/>
      <c r="KMM26" s="122"/>
      <c r="KMN26" s="122"/>
      <c r="KMO26" s="122"/>
      <c r="KMP26" s="122"/>
      <c r="KMQ26" s="122"/>
      <c r="KMR26" s="122"/>
      <c r="KMS26" s="37"/>
      <c r="KMT26" s="122"/>
      <c r="KMU26" s="122"/>
      <c r="KMV26" s="122"/>
      <c r="KMW26" s="122"/>
      <c r="KMX26" s="122"/>
      <c r="KMY26" s="122"/>
      <c r="KMZ26" s="122"/>
      <c r="KNA26" s="37"/>
      <c r="KNB26" s="122"/>
      <c r="KNC26" s="122"/>
      <c r="KND26" s="122"/>
      <c r="KNE26" s="122"/>
      <c r="KNF26" s="122"/>
      <c r="KNG26" s="122"/>
      <c r="KNH26" s="122"/>
      <c r="KNI26" s="37"/>
      <c r="KNJ26" s="122"/>
      <c r="KNK26" s="122"/>
      <c r="KNL26" s="122"/>
      <c r="KNM26" s="122"/>
      <c r="KNN26" s="122"/>
      <c r="KNO26" s="122"/>
      <c r="KNP26" s="122"/>
      <c r="KNQ26" s="37"/>
      <c r="KNR26" s="122"/>
      <c r="KNS26" s="122"/>
      <c r="KNT26" s="122"/>
      <c r="KNU26" s="122"/>
      <c r="KNV26" s="122"/>
      <c r="KNW26" s="122"/>
      <c r="KNX26" s="122"/>
      <c r="KNY26" s="37"/>
      <c r="KNZ26" s="122"/>
      <c r="KOA26" s="122"/>
      <c r="KOB26" s="122"/>
      <c r="KOC26" s="122"/>
      <c r="KOD26" s="122"/>
      <c r="KOE26" s="122"/>
      <c r="KOF26" s="122"/>
      <c r="KOG26" s="37"/>
      <c r="KOH26" s="122"/>
      <c r="KOI26" s="122"/>
      <c r="KOJ26" s="122"/>
      <c r="KOK26" s="122"/>
      <c r="KOL26" s="122"/>
      <c r="KOM26" s="122"/>
      <c r="KON26" s="122"/>
      <c r="KOO26" s="37"/>
      <c r="KOP26" s="122"/>
      <c r="KOQ26" s="122"/>
      <c r="KOR26" s="122"/>
      <c r="KOS26" s="122"/>
      <c r="KOT26" s="122"/>
      <c r="KOU26" s="122"/>
      <c r="KOV26" s="122"/>
      <c r="KOW26" s="37"/>
      <c r="KOX26" s="122"/>
      <c r="KOY26" s="122"/>
      <c r="KOZ26" s="122"/>
      <c r="KPA26" s="122"/>
      <c r="KPB26" s="122"/>
      <c r="KPC26" s="122"/>
      <c r="KPD26" s="122"/>
      <c r="KPE26" s="37"/>
      <c r="KPF26" s="122"/>
      <c r="KPG26" s="122"/>
      <c r="KPH26" s="122"/>
      <c r="KPI26" s="122"/>
      <c r="KPJ26" s="122"/>
      <c r="KPK26" s="122"/>
      <c r="KPL26" s="122"/>
      <c r="KPM26" s="37"/>
      <c r="KPN26" s="122"/>
      <c r="KPO26" s="122"/>
      <c r="KPP26" s="122"/>
      <c r="KPQ26" s="122"/>
      <c r="KPR26" s="122"/>
      <c r="KPS26" s="122"/>
      <c r="KPT26" s="122"/>
      <c r="KPU26" s="37"/>
      <c r="KPV26" s="122"/>
      <c r="KPW26" s="122"/>
      <c r="KPX26" s="122"/>
      <c r="KPY26" s="122"/>
      <c r="KPZ26" s="122"/>
      <c r="KQA26" s="122"/>
      <c r="KQB26" s="122"/>
      <c r="KQC26" s="37"/>
      <c r="KQD26" s="122"/>
      <c r="KQE26" s="122"/>
      <c r="KQF26" s="122"/>
      <c r="KQG26" s="122"/>
      <c r="KQH26" s="122"/>
      <c r="KQI26" s="122"/>
      <c r="KQJ26" s="122"/>
      <c r="KQK26" s="37"/>
      <c r="KQL26" s="122"/>
      <c r="KQM26" s="122"/>
      <c r="KQN26" s="122"/>
      <c r="KQO26" s="122"/>
      <c r="KQP26" s="122"/>
      <c r="KQQ26" s="122"/>
      <c r="KQR26" s="122"/>
      <c r="KQS26" s="37"/>
      <c r="KQT26" s="122"/>
      <c r="KQU26" s="122"/>
      <c r="KQV26" s="122"/>
      <c r="KQW26" s="122"/>
      <c r="KQX26" s="122"/>
      <c r="KQY26" s="122"/>
      <c r="KQZ26" s="122"/>
      <c r="KRA26" s="37"/>
      <c r="KRB26" s="122"/>
      <c r="KRC26" s="122"/>
      <c r="KRD26" s="122"/>
      <c r="KRE26" s="122"/>
      <c r="KRF26" s="122"/>
      <c r="KRG26" s="122"/>
      <c r="KRH26" s="122"/>
      <c r="KRI26" s="37"/>
      <c r="KRJ26" s="122"/>
      <c r="KRK26" s="122"/>
      <c r="KRL26" s="122"/>
      <c r="KRM26" s="122"/>
      <c r="KRN26" s="122"/>
      <c r="KRO26" s="122"/>
      <c r="KRP26" s="122"/>
      <c r="KRQ26" s="37"/>
      <c r="KRR26" s="122"/>
      <c r="KRS26" s="122"/>
      <c r="KRT26" s="122"/>
      <c r="KRU26" s="122"/>
      <c r="KRV26" s="122"/>
      <c r="KRW26" s="122"/>
      <c r="KRX26" s="122"/>
      <c r="KRY26" s="37"/>
      <c r="KRZ26" s="122"/>
      <c r="KSA26" s="122"/>
      <c r="KSB26" s="122"/>
      <c r="KSC26" s="122"/>
      <c r="KSD26" s="122"/>
      <c r="KSE26" s="122"/>
      <c r="KSF26" s="122"/>
      <c r="KSG26" s="37"/>
      <c r="KSH26" s="122"/>
      <c r="KSI26" s="122"/>
      <c r="KSJ26" s="122"/>
      <c r="KSK26" s="122"/>
      <c r="KSL26" s="122"/>
      <c r="KSM26" s="122"/>
      <c r="KSN26" s="122"/>
      <c r="KSO26" s="37"/>
      <c r="KSP26" s="122"/>
      <c r="KSQ26" s="122"/>
      <c r="KSR26" s="122"/>
      <c r="KSS26" s="122"/>
      <c r="KST26" s="122"/>
      <c r="KSU26" s="122"/>
      <c r="KSV26" s="122"/>
      <c r="KSW26" s="37"/>
      <c r="KSX26" s="122"/>
      <c r="KSY26" s="122"/>
      <c r="KSZ26" s="122"/>
      <c r="KTA26" s="122"/>
      <c r="KTB26" s="122"/>
      <c r="KTC26" s="122"/>
      <c r="KTD26" s="122"/>
      <c r="KTE26" s="37"/>
      <c r="KTF26" s="122"/>
      <c r="KTG26" s="122"/>
      <c r="KTH26" s="122"/>
      <c r="KTI26" s="122"/>
      <c r="KTJ26" s="122"/>
      <c r="KTK26" s="122"/>
      <c r="KTL26" s="122"/>
      <c r="KTM26" s="37"/>
      <c r="KTN26" s="122"/>
      <c r="KTO26" s="122"/>
      <c r="KTP26" s="122"/>
      <c r="KTQ26" s="122"/>
      <c r="KTR26" s="122"/>
      <c r="KTS26" s="122"/>
      <c r="KTT26" s="122"/>
      <c r="KTU26" s="37"/>
      <c r="KTV26" s="122"/>
      <c r="KTW26" s="122"/>
      <c r="KTX26" s="122"/>
      <c r="KTY26" s="122"/>
      <c r="KTZ26" s="122"/>
      <c r="KUA26" s="122"/>
      <c r="KUB26" s="122"/>
      <c r="KUC26" s="37"/>
      <c r="KUD26" s="122"/>
      <c r="KUE26" s="122"/>
      <c r="KUF26" s="122"/>
      <c r="KUG26" s="122"/>
      <c r="KUH26" s="122"/>
      <c r="KUI26" s="122"/>
      <c r="KUJ26" s="122"/>
      <c r="KUK26" s="37"/>
      <c r="KUL26" s="122"/>
      <c r="KUM26" s="122"/>
      <c r="KUN26" s="122"/>
      <c r="KUO26" s="122"/>
      <c r="KUP26" s="122"/>
      <c r="KUQ26" s="122"/>
      <c r="KUR26" s="122"/>
      <c r="KUS26" s="37"/>
      <c r="KUT26" s="122"/>
      <c r="KUU26" s="122"/>
      <c r="KUV26" s="122"/>
      <c r="KUW26" s="122"/>
      <c r="KUX26" s="122"/>
      <c r="KUY26" s="122"/>
      <c r="KUZ26" s="122"/>
      <c r="KVA26" s="37"/>
      <c r="KVB26" s="122"/>
      <c r="KVC26" s="122"/>
      <c r="KVD26" s="122"/>
      <c r="KVE26" s="122"/>
      <c r="KVF26" s="122"/>
      <c r="KVG26" s="122"/>
      <c r="KVH26" s="122"/>
      <c r="KVI26" s="37"/>
      <c r="KVJ26" s="122"/>
      <c r="KVK26" s="122"/>
      <c r="KVL26" s="122"/>
      <c r="KVM26" s="122"/>
      <c r="KVN26" s="122"/>
      <c r="KVO26" s="122"/>
      <c r="KVP26" s="122"/>
      <c r="KVQ26" s="37"/>
      <c r="KVR26" s="122"/>
      <c r="KVS26" s="122"/>
      <c r="KVT26" s="122"/>
      <c r="KVU26" s="122"/>
      <c r="KVV26" s="122"/>
      <c r="KVW26" s="122"/>
      <c r="KVX26" s="122"/>
      <c r="KVY26" s="37"/>
      <c r="KVZ26" s="122"/>
      <c r="KWA26" s="122"/>
      <c r="KWB26" s="122"/>
      <c r="KWC26" s="122"/>
      <c r="KWD26" s="122"/>
      <c r="KWE26" s="122"/>
      <c r="KWF26" s="122"/>
      <c r="KWG26" s="37"/>
      <c r="KWH26" s="122"/>
      <c r="KWI26" s="122"/>
      <c r="KWJ26" s="122"/>
      <c r="KWK26" s="122"/>
      <c r="KWL26" s="122"/>
      <c r="KWM26" s="122"/>
      <c r="KWN26" s="122"/>
      <c r="KWO26" s="37"/>
      <c r="KWP26" s="122"/>
      <c r="KWQ26" s="122"/>
      <c r="KWR26" s="122"/>
      <c r="KWS26" s="122"/>
      <c r="KWT26" s="122"/>
      <c r="KWU26" s="122"/>
      <c r="KWV26" s="122"/>
      <c r="KWW26" s="37"/>
      <c r="KWX26" s="122"/>
      <c r="KWY26" s="122"/>
      <c r="KWZ26" s="122"/>
      <c r="KXA26" s="122"/>
      <c r="KXB26" s="122"/>
      <c r="KXC26" s="122"/>
      <c r="KXD26" s="122"/>
      <c r="KXE26" s="37"/>
      <c r="KXF26" s="122"/>
      <c r="KXG26" s="122"/>
      <c r="KXH26" s="122"/>
      <c r="KXI26" s="122"/>
      <c r="KXJ26" s="122"/>
      <c r="KXK26" s="122"/>
      <c r="KXL26" s="122"/>
      <c r="KXM26" s="37"/>
      <c r="KXN26" s="122"/>
      <c r="KXO26" s="122"/>
      <c r="KXP26" s="122"/>
      <c r="KXQ26" s="122"/>
      <c r="KXR26" s="122"/>
      <c r="KXS26" s="122"/>
      <c r="KXT26" s="122"/>
      <c r="KXU26" s="37"/>
      <c r="KXV26" s="122"/>
      <c r="KXW26" s="122"/>
      <c r="KXX26" s="122"/>
      <c r="KXY26" s="122"/>
      <c r="KXZ26" s="122"/>
      <c r="KYA26" s="122"/>
      <c r="KYB26" s="122"/>
      <c r="KYC26" s="37"/>
      <c r="KYD26" s="122"/>
      <c r="KYE26" s="122"/>
      <c r="KYF26" s="122"/>
      <c r="KYG26" s="122"/>
      <c r="KYH26" s="122"/>
      <c r="KYI26" s="122"/>
      <c r="KYJ26" s="122"/>
      <c r="KYK26" s="37"/>
      <c r="KYL26" s="122"/>
      <c r="KYM26" s="122"/>
      <c r="KYN26" s="122"/>
      <c r="KYO26" s="122"/>
      <c r="KYP26" s="122"/>
      <c r="KYQ26" s="122"/>
      <c r="KYR26" s="122"/>
      <c r="KYS26" s="37"/>
      <c r="KYT26" s="122"/>
      <c r="KYU26" s="122"/>
      <c r="KYV26" s="122"/>
      <c r="KYW26" s="122"/>
      <c r="KYX26" s="122"/>
      <c r="KYY26" s="122"/>
      <c r="KYZ26" s="122"/>
      <c r="KZA26" s="37"/>
      <c r="KZB26" s="122"/>
      <c r="KZC26" s="122"/>
      <c r="KZD26" s="122"/>
      <c r="KZE26" s="122"/>
      <c r="KZF26" s="122"/>
      <c r="KZG26" s="122"/>
      <c r="KZH26" s="122"/>
      <c r="KZI26" s="37"/>
      <c r="KZJ26" s="122"/>
      <c r="KZK26" s="122"/>
      <c r="KZL26" s="122"/>
      <c r="KZM26" s="122"/>
      <c r="KZN26" s="122"/>
      <c r="KZO26" s="122"/>
      <c r="KZP26" s="122"/>
      <c r="KZQ26" s="37"/>
      <c r="KZR26" s="122"/>
      <c r="KZS26" s="122"/>
      <c r="KZT26" s="122"/>
      <c r="KZU26" s="122"/>
      <c r="KZV26" s="122"/>
      <c r="KZW26" s="122"/>
      <c r="KZX26" s="122"/>
      <c r="KZY26" s="37"/>
      <c r="KZZ26" s="122"/>
      <c r="LAA26" s="122"/>
      <c r="LAB26" s="122"/>
      <c r="LAC26" s="122"/>
      <c r="LAD26" s="122"/>
      <c r="LAE26" s="122"/>
      <c r="LAF26" s="122"/>
      <c r="LAG26" s="37"/>
      <c r="LAH26" s="122"/>
      <c r="LAI26" s="122"/>
      <c r="LAJ26" s="122"/>
      <c r="LAK26" s="122"/>
      <c r="LAL26" s="122"/>
      <c r="LAM26" s="122"/>
      <c r="LAN26" s="122"/>
      <c r="LAO26" s="37"/>
      <c r="LAP26" s="122"/>
      <c r="LAQ26" s="122"/>
      <c r="LAR26" s="122"/>
      <c r="LAS26" s="122"/>
      <c r="LAT26" s="122"/>
      <c r="LAU26" s="122"/>
      <c r="LAV26" s="122"/>
      <c r="LAW26" s="37"/>
      <c r="LAX26" s="122"/>
      <c r="LAY26" s="122"/>
      <c r="LAZ26" s="122"/>
      <c r="LBA26" s="122"/>
      <c r="LBB26" s="122"/>
      <c r="LBC26" s="122"/>
      <c r="LBD26" s="122"/>
      <c r="LBE26" s="37"/>
      <c r="LBF26" s="122"/>
      <c r="LBG26" s="122"/>
      <c r="LBH26" s="122"/>
      <c r="LBI26" s="122"/>
      <c r="LBJ26" s="122"/>
      <c r="LBK26" s="122"/>
      <c r="LBL26" s="122"/>
      <c r="LBM26" s="37"/>
      <c r="LBN26" s="122"/>
      <c r="LBO26" s="122"/>
      <c r="LBP26" s="122"/>
      <c r="LBQ26" s="122"/>
      <c r="LBR26" s="122"/>
      <c r="LBS26" s="122"/>
      <c r="LBT26" s="122"/>
      <c r="LBU26" s="37"/>
      <c r="LBV26" s="122"/>
      <c r="LBW26" s="122"/>
      <c r="LBX26" s="122"/>
      <c r="LBY26" s="122"/>
      <c r="LBZ26" s="122"/>
      <c r="LCA26" s="122"/>
      <c r="LCB26" s="122"/>
      <c r="LCC26" s="37"/>
      <c r="LCD26" s="122"/>
      <c r="LCE26" s="122"/>
      <c r="LCF26" s="122"/>
      <c r="LCG26" s="122"/>
      <c r="LCH26" s="122"/>
      <c r="LCI26" s="122"/>
      <c r="LCJ26" s="122"/>
      <c r="LCK26" s="37"/>
      <c r="LCL26" s="122"/>
      <c r="LCM26" s="122"/>
      <c r="LCN26" s="122"/>
      <c r="LCO26" s="122"/>
      <c r="LCP26" s="122"/>
      <c r="LCQ26" s="122"/>
      <c r="LCR26" s="122"/>
      <c r="LCS26" s="37"/>
      <c r="LCT26" s="122"/>
      <c r="LCU26" s="122"/>
      <c r="LCV26" s="122"/>
      <c r="LCW26" s="122"/>
      <c r="LCX26" s="122"/>
      <c r="LCY26" s="122"/>
      <c r="LCZ26" s="122"/>
      <c r="LDA26" s="37"/>
      <c r="LDB26" s="122"/>
      <c r="LDC26" s="122"/>
      <c r="LDD26" s="122"/>
      <c r="LDE26" s="122"/>
      <c r="LDF26" s="122"/>
      <c r="LDG26" s="122"/>
      <c r="LDH26" s="122"/>
      <c r="LDI26" s="37"/>
      <c r="LDJ26" s="122"/>
      <c r="LDK26" s="122"/>
      <c r="LDL26" s="122"/>
      <c r="LDM26" s="122"/>
      <c r="LDN26" s="122"/>
      <c r="LDO26" s="122"/>
      <c r="LDP26" s="122"/>
      <c r="LDQ26" s="37"/>
      <c r="LDR26" s="122"/>
      <c r="LDS26" s="122"/>
      <c r="LDT26" s="122"/>
      <c r="LDU26" s="122"/>
      <c r="LDV26" s="122"/>
      <c r="LDW26" s="122"/>
      <c r="LDX26" s="122"/>
      <c r="LDY26" s="37"/>
      <c r="LDZ26" s="122"/>
      <c r="LEA26" s="122"/>
      <c r="LEB26" s="122"/>
      <c r="LEC26" s="122"/>
      <c r="LED26" s="122"/>
      <c r="LEE26" s="122"/>
      <c r="LEF26" s="122"/>
      <c r="LEG26" s="37"/>
      <c r="LEH26" s="122"/>
      <c r="LEI26" s="122"/>
      <c r="LEJ26" s="122"/>
      <c r="LEK26" s="122"/>
      <c r="LEL26" s="122"/>
      <c r="LEM26" s="122"/>
      <c r="LEN26" s="122"/>
      <c r="LEO26" s="37"/>
      <c r="LEP26" s="122"/>
      <c r="LEQ26" s="122"/>
      <c r="LER26" s="122"/>
      <c r="LES26" s="122"/>
      <c r="LET26" s="122"/>
      <c r="LEU26" s="122"/>
      <c r="LEV26" s="122"/>
      <c r="LEW26" s="37"/>
      <c r="LEX26" s="122"/>
      <c r="LEY26" s="122"/>
      <c r="LEZ26" s="122"/>
      <c r="LFA26" s="122"/>
      <c r="LFB26" s="122"/>
      <c r="LFC26" s="122"/>
      <c r="LFD26" s="122"/>
      <c r="LFE26" s="37"/>
      <c r="LFF26" s="122"/>
      <c r="LFG26" s="122"/>
      <c r="LFH26" s="122"/>
      <c r="LFI26" s="122"/>
      <c r="LFJ26" s="122"/>
      <c r="LFK26" s="122"/>
      <c r="LFL26" s="122"/>
      <c r="LFM26" s="37"/>
      <c r="LFN26" s="122"/>
      <c r="LFO26" s="122"/>
      <c r="LFP26" s="122"/>
      <c r="LFQ26" s="122"/>
      <c r="LFR26" s="122"/>
      <c r="LFS26" s="122"/>
      <c r="LFT26" s="122"/>
      <c r="LFU26" s="37"/>
      <c r="LFV26" s="122"/>
      <c r="LFW26" s="122"/>
      <c r="LFX26" s="122"/>
      <c r="LFY26" s="122"/>
      <c r="LFZ26" s="122"/>
      <c r="LGA26" s="122"/>
      <c r="LGB26" s="122"/>
      <c r="LGC26" s="37"/>
      <c r="LGD26" s="122"/>
      <c r="LGE26" s="122"/>
      <c r="LGF26" s="122"/>
      <c r="LGG26" s="122"/>
      <c r="LGH26" s="122"/>
      <c r="LGI26" s="122"/>
      <c r="LGJ26" s="122"/>
      <c r="LGK26" s="37"/>
      <c r="LGL26" s="122"/>
      <c r="LGM26" s="122"/>
      <c r="LGN26" s="122"/>
      <c r="LGO26" s="122"/>
      <c r="LGP26" s="122"/>
      <c r="LGQ26" s="122"/>
      <c r="LGR26" s="122"/>
      <c r="LGS26" s="37"/>
      <c r="LGT26" s="122"/>
      <c r="LGU26" s="122"/>
      <c r="LGV26" s="122"/>
      <c r="LGW26" s="122"/>
      <c r="LGX26" s="122"/>
      <c r="LGY26" s="122"/>
      <c r="LGZ26" s="122"/>
      <c r="LHA26" s="37"/>
      <c r="LHB26" s="122"/>
      <c r="LHC26" s="122"/>
      <c r="LHD26" s="122"/>
      <c r="LHE26" s="122"/>
      <c r="LHF26" s="122"/>
      <c r="LHG26" s="122"/>
      <c r="LHH26" s="122"/>
      <c r="LHI26" s="37"/>
      <c r="LHJ26" s="122"/>
      <c r="LHK26" s="122"/>
      <c r="LHL26" s="122"/>
      <c r="LHM26" s="122"/>
      <c r="LHN26" s="122"/>
      <c r="LHO26" s="122"/>
      <c r="LHP26" s="122"/>
      <c r="LHQ26" s="37"/>
      <c r="LHR26" s="122"/>
      <c r="LHS26" s="122"/>
      <c r="LHT26" s="122"/>
      <c r="LHU26" s="122"/>
      <c r="LHV26" s="122"/>
      <c r="LHW26" s="122"/>
      <c r="LHX26" s="122"/>
      <c r="LHY26" s="37"/>
      <c r="LHZ26" s="122"/>
      <c r="LIA26" s="122"/>
      <c r="LIB26" s="122"/>
      <c r="LIC26" s="122"/>
      <c r="LID26" s="122"/>
      <c r="LIE26" s="122"/>
      <c r="LIF26" s="122"/>
      <c r="LIG26" s="37"/>
      <c r="LIH26" s="122"/>
      <c r="LII26" s="122"/>
      <c r="LIJ26" s="122"/>
      <c r="LIK26" s="122"/>
      <c r="LIL26" s="122"/>
      <c r="LIM26" s="122"/>
      <c r="LIN26" s="122"/>
      <c r="LIO26" s="37"/>
      <c r="LIP26" s="122"/>
      <c r="LIQ26" s="122"/>
      <c r="LIR26" s="122"/>
      <c r="LIS26" s="122"/>
      <c r="LIT26" s="122"/>
      <c r="LIU26" s="122"/>
      <c r="LIV26" s="122"/>
      <c r="LIW26" s="37"/>
      <c r="LIX26" s="122"/>
      <c r="LIY26" s="122"/>
      <c r="LIZ26" s="122"/>
      <c r="LJA26" s="122"/>
      <c r="LJB26" s="122"/>
      <c r="LJC26" s="122"/>
      <c r="LJD26" s="122"/>
      <c r="LJE26" s="37"/>
      <c r="LJF26" s="122"/>
      <c r="LJG26" s="122"/>
      <c r="LJH26" s="122"/>
      <c r="LJI26" s="122"/>
      <c r="LJJ26" s="122"/>
      <c r="LJK26" s="122"/>
      <c r="LJL26" s="122"/>
      <c r="LJM26" s="37"/>
      <c r="LJN26" s="122"/>
      <c r="LJO26" s="122"/>
      <c r="LJP26" s="122"/>
      <c r="LJQ26" s="122"/>
      <c r="LJR26" s="122"/>
      <c r="LJS26" s="122"/>
      <c r="LJT26" s="122"/>
      <c r="LJU26" s="37"/>
      <c r="LJV26" s="122"/>
      <c r="LJW26" s="122"/>
      <c r="LJX26" s="122"/>
      <c r="LJY26" s="122"/>
      <c r="LJZ26" s="122"/>
      <c r="LKA26" s="122"/>
      <c r="LKB26" s="122"/>
      <c r="LKC26" s="37"/>
      <c r="LKD26" s="122"/>
      <c r="LKE26" s="122"/>
      <c r="LKF26" s="122"/>
      <c r="LKG26" s="122"/>
      <c r="LKH26" s="122"/>
      <c r="LKI26" s="122"/>
      <c r="LKJ26" s="122"/>
      <c r="LKK26" s="37"/>
      <c r="LKL26" s="122"/>
      <c r="LKM26" s="122"/>
      <c r="LKN26" s="122"/>
      <c r="LKO26" s="122"/>
      <c r="LKP26" s="122"/>
      <c r="LKQ26" s="122"/>
      <c r="LKR26" s="122"/>
      <c r="LKS26" s="37"/>
      <c r="LKT26" s="122"/>
      <c r="LKU26" s="122"/>
      <c r="LKV26" s="122"/>
      <c r="LKW26" s="122"/>
      <c r="LKX26" s="122"/>
      <c r="LKY26" s="122"/>
      <c r="LKZ26" s="122"/>
      <c r="LLA26" s="37"/>
      <c r="LLB26" s="122"/>
      <c r="LLC26" s="122"/>
      <c r="LLD26" s="122"/>
      <c r="LLE26" s="122"/>
      <c r="LLF26" s="122"/>
      <c r="LLG26" s="122"/>
      <c r="LLH26" s="122"/>
      <c r="LLI26" s="37"/>
      <c r="LLJ26" s="122"/>
      <c r="LLK26" s="122"/>
      <c r="LLL26" s="122"/>
      <c r="LLM26" s="122"/>
      <c r="LLN26" s="122"/>
      <c r="LLO26" s="122"/>
      <c r="LLP26" s="122"/>
      <c r="LLQ26" s="37"/>
      <c r="LLR26" s="122"/>
      <c r="LLS26" s="122"/>
      <c r="LLT26" s="122"/>
      <c r="LLU26" s="122"/>
      <c r="LLV26" s="122"/>
      <c r="LLW26" s="122"/>
      <c r="LLX26" s="122"/>
      <c r="LLY26" s="37"/>
      <c r="LLZ26" s="122"/>
      <c r="LMA26" s="122"/>
      <c r="LMB26" s="122"/>
      <c r="LMC26" s="122"/>
      <c r="LMD26" s="122"/>
      <c r="LME26" s="122"/>
      <c r="LMF26" s="122"/>
      <c r="LMG26" s="37"/>
      <c r="LMH26" s="122"/>
      <c r="LMI26" s="122"/>
      <c r="LMJ26" s="122"/>
      <c r="LMK26" s="122"/>
      <c r="LML26" s="122"/>
      <c r="LMM26" s="122"/>
      <c r="LMN26" s="122"/>
      <c r="LMO26" s="37"/>
      <c r="LMP26" s="122"/>
      <c r="LMQ26" s="122"/>
      <c r="LMR26" s="122"/>
      <c r="LMS26" s="122"/>
      <c r="LMT26" s="122"/>
      <c r="LMU26" s="122"/>
      <c r="LMV26" s="122"/>
      <c r="LMW26" s="37"/>
      <c r="LMX26" s="122"/>
      <c r="LMY26" s="122"/>
      <c r="LMZ26" s="122"/>
      <c r="LNA26" s="122"/>
      <c r="LNB26" s="122"/>
      <c r="LNC26" s="122"/>
      <c r="LND26" s="122"/>
      <c r="LNE26" s="37"/>
      <c r="LNF26" s="122"/>
      <c r="LNG26" s="122"/>
      <c r="LNH26" s="122"/>
      <c r="LNI26" s="122"/>
      <c r="LNJ26" s="122"/>
      <c r="LNK26" s="122"/>
      <c r="LNL26" s="122"/>
      <c r="LNM26" s="37"/>
      <c r="LNN26" s="122"/>
      <c r="LNO26" s="122"/>
      <c r="LNP26" s="122"/>
      <c r="LNQ26" s="122"/>
      <c r="LNR26" s="122"/>
      <c r="LNS26" s="122"/>
      <c r="LNT26" s="122"/>
      <c r="LNU26" s="37"/>
      <c r="LNV26" s="122"/>
      <c r="LNW26" s="122"/>
      <c r="LNX26" s="122"/>
      <c r="LNY26" s="122"/>
      <c r="LNZ26" s="122"/>
      <c r="LOA26" s="122"/>
      <c r="LOB26" s="122"/>
      <c r="LOC26" s="37"/>
      <c r="LOD26" s="122"/>
      <c r="LOE26" s="122"/>
      <c r="LOF26" s="122"/>
      <c r="LOG26" s="122"/>
      <c r="LOH26" s="122"/>
      <c r="LOI26" s="122"/>
      <c r="LOJ26" s="122"/>
      <c r="LOK26" s="37"/>
      <c r="LOL26" s="122"/>
      <c r="LOM26" s="122"/>
      <c r="LON26" s="122"/>
      <c r="LOO26" s="122"/>
      <c r="LOP26" s="122"/>
      <c r="LOQ26" s="122"/>
      <c r="LOR26" s="122"/>
      <c r="LOS26" s="37"/>
      <c r="LOT26" s="122"/>
      <c r="LOU26" s="122"/>
      <c r="LOV26" s="122"/>
      <c r="LOW26" s="122"/>
      <c r="LOX26" s="122"/>
      <c r="LOY26" s="122"/>
      <c r="LOZ26" s="122"/>
      <c r="LPA26" s="37"/>
      <c r="LPB26" s="122"/>
      <c r="LPC26" s="122"/>
      <c r="LPD26" s="122"/>
      <c r="LPE26" s="122"/>
      <c r="LPF26" s="122"/>
      <c r="LPG26" s="122"/>
      <c r="LPH26" s="122"/>
      <c r="LPI26" s="37"/>
      <c r="LPJ26" s="122"/>
      <c r="LPK26" s="122"/>
      <c r="LPL26" s="122"/>
      <c r="LPM26" s="122"/>
      <c r="LPN26" s="122"/>
      <c r="LPO26" s="122"/>
      <c r="LPP26" s="122"/>
      <c r="LPQ26" s="37"/>
      <c r="LPR26" s="122"/>
      <c r="LPS26" s="122"/>
      <c r="LPT26" s="122"/>
      <c r="LPU26" s="122"/>
      <c r="LPV26" s="122"/>
      <c r="LPW26" s="122"/>
      <c r="LPX26" s="122"/>
      <c r="LPY26" s="37"/>
      <c r="LPZ26" s="122"/>
      <c r="LQA26" s="122"/>
      <c r="LQB26" s="122"/>
      <c r="LQC26" s="122"/>
      <c r="LQD26" s="122"/>
      <c r="LQE26" s="122"/>
      <c r="LQF26" s="122"/>
      <c r="LQG26" s="37"/>
      <c r="LQH26" s="122"/>
      <c r="LQI26" s="122"/>
      <c r="LQJ26" s="122"/>
      <c r="LQK26" s="122"/>
      <c r="LQL26" s="122"/>
      <c r="LQM26" s="122"/>
      <c r="LQN26" s="122"/>
      <c r="LQO26" s="37"/>
      <c r="LQP26" s="122"/>
      <c r="LQQ26" s="122"/>
      <c r="LQR26" s="122"/>
      <c r="LQS26" s="122"/>
      <c r="LQT26" s="122"/>
      <c r="LQU26" s="122"/>
      <c r="LQV26" s="122"/>
      <c r="LQW26" s="37"/>
      <c r="LQX26" s="122"/>
      <c r="LQY26" s="122"/>
      <c r="LQZ26" s="122"/>
      <c r="LRA26" s="122"/>
      <c r="LRB26" s="122"/>
      <c r="LRC26" s="122"/>
      <c r="LRD26" s="122"/>
      <c r="LRE26" s="37"/>
      <c r="LRF26" s="122"/>
      <c r="LRG26" s="122"/>
      <c r="LRH26" s="122"/>
      <c r="LRI26" s="122"/>
      <c r="LRJ26" s="122"/>
      <c r="LRK26" s="122"/>
      <c r="LRL26" s="122"/>
      <c r="LRM26" s="37"/>
      <c r="LRN26" s="122"/>
      <c r="LRO26" s="122"/>
      <c r="LRP26" s="122"/>
      <c r="LRQ26" s="122"/>
      <c r="LRR26" s="122"/>
      <c r="LRS26" s="122"/>
      <c r="LRT26" s="122"/>
      <c r="LRU26" s="37"/>
      <c r="LRV26" s="122"/>
      <c r="LRW26" s="122"/>
      <c r="LRX26" s="122"/>
      <c r="LRY26" s="122"/>
      <c r="LRZ26" s="122"/>
      <c r="LSA26" s="122"/>
      <c r="LSB26" s="122"/>
      <c r="LSC26" s="37"/>
      <c r="LSD26" s="122"/>
      <c r="LSE26" s="122"/>
      <c r="LSF26" s="122"/>
      <c r="LSG26" s="122"/>
      <c r="LSH26" s="122"/>
      <c r="LSI26" s="122"/>
      <c r="LSJ26" s="122"/>
      <c r="LSK26" s="37"/>
      <c r="LSL26" s="122"/>
      <c r="LSM26" s="122"/>
      <c r="LSN26" s="122"/>
      <c r="LSO26" s="122"/>
      <c r="LSP26" s="122"/>
      <c r="LSQ26" s="122"/>
      <c r="LSR26" s="122"/>
      <c r="LSS26" s="37"/>
      <c r="LST26" s="122"/>
      <c r="LSU26" s="122"/>
      <c r="LSV26" s="122"/>
      <c r="LSW26" s="122"/>
      <c r="LSX26" s="122"/>
      <c r="LSY26" s="122"/>
      <c r="LSZ26" s="122"/>
      <c r="LTA26" s="37"/>
      <c r="LTB26" s="122"/>
      <c r="LTC26" s="122"/>
      <c r="LTD26" s="122"/>
      <c r="LTE26" s="122"/>
      <c r="LTF26" s="122"/>
      <c r="LTG26" s="122"/>
      <c r="LTH26" s="122"/>
      <c r="LTI26" s="37"/>
      <c r="LTJ26" s="122"/>
      <c r="LTK26" s="122"/>
      <c r="LTL26" s="122"/>
      <c r="LTM26" s="122"/>
      <c r="LTN26" s="122"/>
      <c r="LTO26" s="122"/>
      <c r="LTP26" s="122"/>
      <c r="LTQ26" s="37"/>
      <c r="LTR26" s="122"/>
      <c r="LTS26" s="122"/>
      <c r="LTT26" s="122"/>
      <c r="LTU26" s="122"/>
      <c r="LTV26" s="122"/>
      <c r="LTW26" s="122"/>
      <c r="LTX26" s="122"/>
      <c r="LTY26" s="37"/>
      <c r="LTZ26" s="122"/>
      <c r="LUA26" s="122"/>
      <c r="LUB26" s="122"/>
      <c r="LUC26" s="122"/>
      <c r="LUD26" s="122"/>
      <c r="LUE26" s="122"/>
      <c r="LUF26" s="122"/>
      <c r="LUG26" s="37"/>
      <c r="LUH26" s="122"/>
      <c r="LUI26" s="122"/>
      <c r="LUJ26" s="122"/>
      <c r="LUK26" s="122"/>
      <c r="LUL26" s="122"/>
      <c r="LUM26" s="122"/>
      <c r="LUN26" s="122"/>
      <c r="LUO26" s="37"/>
      <c r="LUP26" s="122"/>
      <c r="LUQ26" s="122"/>
      <c r="LUR26" s="122"/>
      <c r="LUS26" s="122"/>
      <c r="LUT26" s="122"/>
      <c r="LUU26" s="122"/>
      <c r="LUV26" s="122"/>
      <c r="LUW26" s="37"/>
      <c r="LUX26" s="122"/>
      <c r="LUY26" s="122"/>
      <c r="LUZ26" s="122"/>
      <c r="LVA26" s="122"/>
      <c r="LVB26" s="122"/>
      <c r="LVC26" s="122"/>
      <c r="LVD26" s="122"/>
      <c r="LVE26" s="37"/>
      <c r="LVF26" s="122"/>
      <c r="LVG26" s="122"/>
      <c r="LVH26" s="122"/>
      <c r="LVI26" s="122"/>
      <c r="LVJ26" s="122"/>
      <c r="LVK26" s="122"/>
      <c r="LVL26" s="122"/>
      <c r="LVM26" s="37"/>
      <c r="LVN26" s="122"/>
      <c r="LVO26" s="122"/>
      <c r="LVP26" s="122"/>
      <c r="LVQ26" s="122"/>
      <c r="LVR26" s="122"/>
      <c r="LVS26" s="122"/>
      <c r="LVT26" s="122"/>
      <c r="LVU26" s="37"/>
      <c r="LVV26" s="122"/>
      <c r="LVW26" s="122"/>
      <c r="LVX26" s="122"/>
      <c r="LVY26" s="122"/>
      <c r="LVZ26" s="122"/>
      <c r="LWA26" s="122"/>
      <c r="LWB26" s="122"/>
      <c r="LWC26" s="37"/>
      <c r="LWD26" s="122"/>
      <c r="LWE26" s="122"/>
      <c r="LWF26" s="122"/>
      <c r="LWG26" s="122"/>
      <c r="LWH26" s="122"/>
      <c r="LWI26" s="122"/>
      <c r="LWJ26" s="122"/>
      <c r="LWK26" s="37"/>
      <c r="LWL26" s="122"/>
      <c r="LWM26" s="122"/>
      <c r="LWN26" s="122"/>
      <c r="LWO26" s="122"/>
      <c r="LWP26" s="122"/>
      <c r="LWQ26" s="122"/>
      <c r="LWR26" s="122"/>
      <c r="LWS26" s="37"/>
      <c r="LWT26" s="122"/>
      <c r="LWU26" s="122"/>
      <c r="LWV26" s="122"/>
      <c r="LWW26" s="122"/>
      <c r="LWX26" s="122"/>
      <c r="LWY26" s="122"/>
      <c r="LWZ26" s="122"/>
      <c r="LXA26" s="37"/>
      <c r="LXB26" s="122"/>
      <c r="LXC26" s="122"/>
      <c r="LXD26" s="122"/>
      <c r="LXE26" s="122"/>
      <c r="LXF26" s="122"/>
      <c r="LXG26" s="122"/>
      <c r="LXH26" s="122"/>
      <c r="LXI26" s="37"/>
      <c r="LXJ26" s="122"/>
      <c r="LXK26" s="122"/>
      <c r="LXL26" s="122"/>
      <c r="LXM26" s="122"/>
      <c r="LXN26" s="122"/>
      <c r="LXO26" s="122"/>
      <c r="LXP26" s="122"/>
      <c r="LXQ26" s="37"/>
      <c r="LXR26" s="122"/>
      <c r="LXS26" s="122"/>
      <c r="LXT26" s="122"/>
      <c r="LXU26" s="122"/>
      <c r="LXV26" s="122"/>
      <c r="LXW26" s="122"/>
      <c r="LXX26" s="122"/>
      <c r="LXY26" s="37"/>
      <c r="LXZ26" s="122"/>
      <c r="LYA26" s="122"/>
      <c r="LYB26" s="122"/>
      <c r="LYC26" s="122"/>
      <c r="LYD26" s="122"/>
      <c r="LYE26" s="122"/>
      <c r="LYF26" s="122"/>
      <c r="LYG26" s="37"/>
      <c r="LYH26" s="122"/>
      <c r="LYI26" s="122"/>
      <c r="LYJ26" s="122"/>
      <c r="LYK26" s="122"/>
      <c r="LYL26" s="122"/>
      <c r="LYM26" s="122"/>
      <c r="LYN26" s="122"/>
      <c r="LYO26" s="37"/>
      <c r="LYP26" s="122"/>
      <c r="LYQ26" s="122"/>
      <c r="LYR26" s="122"/>
      <c r="LYS26" s="122"/>
      <c r="LYT26" s="122"/>
      <c r="LYU26" s="122"/>
      <c r="LYV26" s="122"/>
      <c r="LYW26" s="37"/>
      <c r="LYX26" s="122"/>
      <c r="LYY26" s="122"/>
      <c r="LYZ26" s="122"/>
      <c r="LZA26" s="122"/>
      <c r="LZB26" s="122"/>
      <c r="LZC26" s="122"/>
      <c r="LZD26" s="122"/>
      <c r="LZE26" s="37"/>
      <c r="LZF26" s="122"/>
      <c r="LZG26" s="122"/>
      <c r="LZH26" s="122"/>
      <c r="LZI26" s="122"/>
      <c r="LZJ26" s="122"/>
      <c r="LZK26" s="122"/>
      <c r="LZL26" s="122"/>
      <c r="LZM26" s="37"/>
      <c r="LZN26" s="122"/>
      <c r="LZO26" s="122"/>
      <c r="LZP26" s="122"/>
      <c r="LZQ26" s="122"/>
      <c r="LZR26" s="122"/>
      <c r="LZS26" s="122"/>
      <c r="LZT26" s="122"/>
      <c r="LZU26" s="37"/>
      <c r="LZV26" s="122"/>
      <c r="LZW26" s="122"/>
      <c r="LZX26" s="122"/>
      <c r="LZY26" s="122"/>
      <c r="LZZ26" s="122"/>
      <c r="MAA26" s="122"/>
      <c r="MAB26" s="122"/>
      <c r="MAC26" s="37"/>
      <c r="MAD26" s="122"/>
      <c r="MAE26" s="122"/>
      <c r="MAF26" s="122"/>
      <c r="MAG26" s="122"/>
      <c r="MAH26" s="122"/>
      <c r="MAI26" s="122"/>
      <c r="MAJ26" s="122"/>
      <c r="MAK26" s="37"/>
      <c r="MAL26" s="122"/>
      <c r="MAM26" s="122"/>
      <c r="MAN26" s="122"/>
      <c r="MAO26" s="122"/>
      <c r="MAP26" s="122"/>
      <c r="MAQ26" s="122"/>
      <c r="MAR26" s="122"/>
      <c r="MAS26" s="37"/>
      <c r="MAT26" s="122"/>
      <c r="MAU26" s="122"/>
      <c r="MAV26" s="122"/>
      <c r="MAW26" s="122"/>
      <c r="MAX26" s="122"/>
      <c r="MAY26" s="122"/>
      <c r="MAZ26" s="122"/>
      <c r="MBA26" s="37"/>
      <c r="MBB26" s="122"/>
      <c r="MBC26" s="122"/>
      <c r="MBD26" s="122"/>
      <c r="MBE26" s="122"/>
      <c r="MBF26" s="122"/>
      <c r="MBG26" s="122"/>
      <c r="MBH26" s="122"/>
      <c r="MBI26" s="37"/>
      <c r="MBJ26" s="122"/>
      <c r="MBK26" s="122"/>
      <c r="MBL26" s="122"/>
      <c r="MBM26" s="122"/>
      <c r="MBN26" s="122"/>
      <c r="MBO26" s="122"/>
      <c r="MBP26" s="122"/>
      <c r="MBQ26" s="37"/>
      <c r="MBR26" s="122"/>
      <c r="MBS26" s="122"/>
      <c r="MBT26" s="122"/>
      <c r="MBU26" s="122"/>
      <c r="MBV26" s="122"/>
      <c r="MBW26" s="122"/>
      <c r="MBX26" s="122"/>
      <c r="MBY26" s="37"/>
      <c r="MBZ26" s="122"/>
      <c r="MCA26" s="122"/>
      <c r="MCB26" s="122"/>
      <c r="MCC26" s="122"/>
      <c r="MCD26" s="122"/>
      <c r="MCE26" s="122"/>
      <c r="MCF26" s="122"/>
      <c r="MCG26" s="37"/>
      <c r="MCH26" s="122"/>
      <c r="MCI26" s="122"/>
      <c r="MCJ26" s="122"/>
      <c r="MCK26" s="122"/>
      <c r="MCL26" s="122"/>
      <c r="MCM26" s="122"/>
      <c r="MCN26" s="122"/>
      <c r="MCO26" s="37"/>
      <c r="MCP26" s="122"/>
      <c r="MCQ26" s="122"/>
      <c r="MCR26" s="122"/>
      <c r="MCS26" s="122"/>
      <c r="MCT26" s="122"/>
      <c r="MCU26" s="122"/>
      <c r="MCV26" s="122"/>
      <c r="MCW26" s="37"/>
      <c r="MCX26" s="122"/>
      <c r="MCY26" s="122"/>
      <c r="MCZ26" s="122"/>
      <c r="MDA26" s="122"/>
      <c r="MDB26" s="122"/>
      <c r="MDC26" s="122"/>
      <c r="MDD26" s="122"/>
      <c r="MDE26" s="37"/>
      <c r="MDF26" s="122"/>
      <c r="MDG26" s="122"/>
      <c r="MDH26" s="122"/>
      <c r="MDI26" s="122"/>
      <c r="MDJ26" s="122"/>
      <c r="MDK26" s="122"/>
      <c r="MDL26" s="122"/>
      <c r="MDM26" s="37"/>
      <c r="MDN26" s="122"/>
      <c r="MDO26" s="122"/>
      <c r="MDP26" s="122"/>
      <c r="MDQ26" s="122"/>
      <c r="MDR26" s="122"/>
      <c r="MDS26" s="122"/>
      <c r="MDT26" s="122"/>
      <c r="MDU26" s="37"/>
      <c r="MDV26" s="122"/>
      <c r="MDW26" s="122"/>
      <c r="MDX26" s="122"/>
      <c r="MDY26" s="122"/>
      <c r="MDZ26" s="122"/>
      <c r="MEA26" s="122"/>
      <c r="MEB26" s="122"/>
      <c r="MEC26" s="37"/>
      <c r="MED26" s="122"/>
      <c r="MEE26" s="122"/>
      <c r="MEF26" s="122"/>
      <c r="MEG26" s="122"/>
      <c r="MEH26" s="122"/>
      <c r="MEI26" s="122"/>
      <c r="MEJ26" s="122"/>
      <c r="MEK26" s="37"/>
      <c r="MEL26" s="122"/>
      <c r="MEM26" s="122"/>
      <c r="MEN26" s="122"/>
      <c r="MEO26" s="122"/>
      <c r="MEP26" s="122"/>
      <c r="MEQ26" s="122"/>
      <c r="MER26" s="122"/>
      <c r="MES26" s="37"/>
      <c r="MET26" s="122"/>
      <c r="MEU26" s="122"/>
      <c r="MEV26" s="122"/>
      <c r="MEW26" s="122"/>
      <c r="MEX26" s="122"/>
      <c r="MEY26" s="122"/>
      <c r="MEZ26" s="122"/>
      <c r="MFA26" s="37"/>
      <c r="MFB26" s="122"/>
      <c r="MFC26" s="122"/>
      <c r="MFD26" s="122"/>
      <c r="MFE26" s="122"/>
      <c r="MFF26" s="122"/>
      <c r="MFG26" s="122"/>
      <c r="MFH26" s="122"/>
      <c r="MFI26" s="37"/>
      <c r="MFJ26" s="122"/>
      <c r="MFK26" s="122"/>
      <c r="MFL26" s="122"/>
      <c r="MFM26" s="122"/>
      <c r="MFN26" s="122"/>
      <c r="MFO26" s="122"/>
      <c r="MFP26" s="122"/>
      <c r="MFQ26" s="37"/>
      <c r="MFR26" s="122"/>
      <c r="MFS26" s="122"/>
      <c r="MFT26" s="122"/>
      <c r="MFU26" s="122"/>
      <c r="MFV26" s="122"/>
      <c r="MFW26" s="122"/>
      <c r="MFX26" s="122"/>
      <c r="MFY26" s="37"/>
      <c r="MFZ26" s="122"/>
      <c r="MGA26" s="122"/>
      <c r="MGB26" s="122"/>
      <c r="MGC26" s="122"/>
      <c r="MGD26" s="122"/>
      <c r="MGE26" s="122"/>
      <c r="MGF26" s="122"/>
      <c r="MGG26" s="37"/>
      <c r="MGH26" s="122"/>
      <c r="MGI26" s="122"/>
      <c r="MGJ26" s="122"/>
      <c r="MGK26" s="122"/>
      <c r="MGL26" s="122"/>
      <c r="MGM26" s="122"/>
      <c r="MGN26" s="122"/>
      <c r="MGO26" s="37"/>
      <c r="MGP26" s="122"/>
      <c r="MGQ26" s="122"/>
      <c r="MGR26" s="122"/>
      <c r="MGS26" s="122"/>
      <c r="MGT26" s="122"/>
      <c r="MGU26" s="122"/>
      <c r="MGV26" s="122"/>
      <c r="MGW26" s="37"/>
      <c r="MGX26" s="122"/>
      <c r="MGY26" s="122"/>
      <c r="MGZ26" s="122"/>
      <c r="MHA26" s="122"/>
      <c r="MHB26" s="122"/>
      <c r="MHC26" s="122"/>
      <c r="MHD26" s="122"/>
      <c r="MHE26" s="37"/>
      <c r="MHF26" s="122"/>
      <c r="MHG26" s="122"/>
      <c r="MHH26" s="122"/>
      <c r="MHI26" s="122"/>
      <c r="MHJ26" s="122"/>
      <c r="MHK26" s="122"/>
      <c r="MHL26" s="122"/>
      <c r="MHM26" s="37"/>
      <c r="MHN26" s="122"/>
      <c r="MHO26" s="122"/>
      <c r="MHP26" s="122"/>
      <c r="MHQ26" s="122"/>
      <c r="MHR26" s="122"/>
      <c r="MHS26" s="122"/>
      <c r="MHT26" s="122"/>
      <c r="MHU26" s="37"/>
      <c r="MHV26" s="122"/>
      <c r="MHW26" s="122"/>
      <c r="MHX26" s="122"/>
      <c r="MHY26" s="122"/>
      <c r="MHZ26" s="122"/>
      <c r="MIA26" s="122"/>
      <c r="MIB26" s="122"/>
      <c r="MIC26" s="37"/>
      <c r="MID26" s="122"/>
      <c r="MIE26" s="122"/>
      <c r="MIF26" s="122"/>
      <c r="MIG26" s="122"/>
      <c r="MIH26" s="122"/>
      <c r="MII26" s="122"/>
      <c r="MIJ26" s="122"/>
      <c r="MIK26" s="37"/>
      <c r="MIL26" s="122"/>
      <c r="MIM26" s="122"/>
      <c r="MIN26" s="122"/>
      <c r="MIO26" s="122"/>
      <c r="MIP26" s="122"/>
      <c r="MIQ26" s="122"/>
      <c r="MIR26" s="122"/>
      <c r="MIS26" s="37"/>
      <c r="MIT26" s="122"/>
      <c r="MIU26" s="122"/>
      <c r="MIV26" s="122"/>
      <c r="MIW26" s="122"/>
      <c r="MIX26" s="122"/>
      <c r="MIY26" s="122"/>
      <c r="MIZ26" s="122"/>
      <c r="MJA26" s="37"/>
      <c r="MJB26" s="122"/>
      <c r="MJC26" s="122"/>
      <c r="MJD26" s="122"/>
      <c r="MJE26" s="122"/>
      <c r="MJF26" s="122"/>
      <c r="MJG26" s="122"/>
      <c r="MJH26" s="122"/>
      <c r="MJI26" s="37"/>
      <c r="MJJ26" s="122"/>
      <c r="MJK26" s="122"/>
      <c r="MJL26" s="122"/>
      <c r="MJM26" s="122"/>
      <c r="MJN26" s="122"/>
      <c r="MJO26" s="122"/>
      <c r="MJP26" s="122"/>
      <c r="MJQ26" s="37"/>
      <c r="MJR26" s="122"/>
      <c r="MJS26" s="122"/>
      <c r="MJT26" s="122"/>
      <c r="MJU26" s="122"/>
      <c r="MJV26" s="122"/>
      <c r="MJW26" s="122"/>
      <c r="MJX26" s="122"/>
      <c r="MJY26" s="37"/>
      <c r="MJZ26" s="122"/>
      <c r="MKA26" s="122"/>
      <c r="MKB26" s="122"/>
      <c r="MKC26" s="122"/>
      <c r="MKD26" s="122"/>
      <c r="MKE26" s="122"/>
      <c r="MKF26" s="122"/>
      <c r="MKG26" s="37"/>
      <c r="MKH26" s="122"/>
      <c r="MKI26" s="122"/>
      <c r="MKJ26" s="122"/>
      <c r="MKK26" s="122"/>
      <c r="MKL26" s="122"/>
      <c r="MKM26" s="122"/>
      <c r="MKN26" s="122"/>
      <c r="MKO26" s="37"/>
      <c r="MKP26" s="122"/>
      <c r="MKQ26" s="122"/>
      <c r="MKR26" s="122"/>
      <c r="MKS26" s="122"/>
      <c r="MKT26" s="122"/>
      <c r="MKU26" s="122"/>
      <c r="MKV26" s="122"/>
      <c r="MKW26" s="37"/>
      <c r="MKX26" s="122"/>
      <c r="MKY26" s="122"/>
      <c r="MKZ26" s="122"/>
      <c r="MLA26" s="122"/>
      <c r="MLB26" s="122"/>
      <c r="MLC26" s="122"/>
      <c r="MLD26" s="122"/>
      <c r="MLE26" s="37"/>
      <c r="MLF26" s="122"/>
      <c r="MLG26" s="122"/>
      <c r="MLH26" s="122"/>
      <c r="MLI26" s="122"/>
      <c r="MLJ26" s="122"/>
      <c r="MLK26" s="122"/>
      <c r="MLL26" s="122"/>
      <c r="MLM26" s="37"/>
      <c r="MLN26" s="122"/>
      <c r="MLO26" s="122"/>
      <c r="MLP26" s="122"/>
      <c r="MLQ26" s="122"/>
      <c r="MLR26" s="122"/>
      <c r="MLS26" s="122"/>
      <c r="MLT26" s="122"/>
      <c r="MLU26" s="37"/>
      <c r="MLV26" s="122"/>
      <c r="MLW26" s="122"/>
      <c r="MLX26" s="122"/>
      <c r="MLY26" s="122"/>
      <c r="MLZ26" s="122"/>
      <c r="MMA26" s="122"/>
      <c r="MMB26" s="122"/>
      <c r="MMC26" s="37"/>
      <c r="MMD26" s="122"/>
      <c r="MME26" s="122"/>
      <c r="MMF26" s="122"/>
      <c r="MMG26" s="122"/>
      <c r="MMH26" s="122"/>
      <c r="MMI26" s="122"/>
      <c r="MMJ26" s="122"/>
      <c r="MMK26" s="37"/>
      <c r="MML26" s="122"/>
      <c r="MMM26" s="122"/>
      <c r="MMN26" s="122"/>
      <c r="MMO26" s="122"/>
      <c r="MMP26" s="122"/>
      <c r="MMQ26" s="122"/>
      <c r="MMR26" s="122"/>
      <c r="MMS26" s="37"/>
      <c r="MMT26" s="122"/>
      <c r="MMU26" s="122"/>
      <c r="MMV26" s="122"/>
      <c r="MMW26" s="122"/>
      <c r="MMX26" s="122"/>
      <c r="MMY26" s="122"/>
      <c r="MMZ26" s="122"/>
      <c r="MNA26" s="37"/>
      <c r="MNB26" s="122"/>
      <c r="MNC26" s="122"/>
      <c r="MND26" s="122"/>
      <c r="MNE26" s="122"/>
      <c r="MNF26" s="122"/>
      <c r="MNG26" s="122"/>
      <c r="MNH26" s="122"/>
      <c r="MNI26" s="37"/>
      <c r="MNJ26" s="122"/>
      <c r="MNK26" s="122"/>
      <c r="MNL26" s="122"/>
      <c r="MNM26" s="122"/>
      <c r="MNN26" s="122"/>
      <c r="MNO26" s="122"/>
      <c r="MNP26" s="122"/>
      <c r="MNQ26" s="37"/>
      <c r="MNR26" s="122"/>
      <c r="MNS26" s="122"/>
      <c r="MNT26" s="122"/>
      <c r="MNU26" s="122"/>
      <c r="MNV26" s="122"/>
      <c r="MNW26" s="122"/>
      <c r="MNX26" s="122"/>
      <c r="MNY26" s="37"/>
      <c r="MNZ26" s="122"/>
      <c r="MOA26" s="122"/>
      <c r="MOB26" s="122"/>
      <c r="MOC26" s="122"/>
      <c r="MOD26" s="122"/>
      <c r="MOE26" s="122"/>
      <c r="MOF26" s="122"/>
      <c r="MOG26" s="37"/>
      <c r="MOH26" s="122"/>
      <c r="MOI26" s="122"/>
      <c r="MOJ26" s="122"/>
      <c r="MOK26" s="122"/>
      <c r="MOL26" s="122"/>
      <c r="MOM26" s="122"/>
      <c r="MON26" s="122"/>
      <c r="MOO26" s="37"/>
      <c r="MOP26" s="122"/>
      <c r="MOQ26" s="122"/>
      <c r="MOR26" s="122"/>
      <c r="MOS26" s="122"/>
      <c r="MOT26" s="122"/>
      <c r="MOU26" s="122"/>
      <c r="MOV26" s="122"/>
      <c r="MOW26" s="37"/>
      <c r="MOX26" s="122"/>
      <c r="MOY26" s="122"/>
      <c r="MOZ26" s="122"/>
      <c r="MPA26" s="122"/>
      <c r="MPB26" s="122"/>
      <c r="MPC26" s="122"/>
      <c r="MPD26" s="122"/>
      <c r="MPE26" s="37"/>
      <c r="MPF26" s="122"/>
      <c r="MPG26" s="122"/>
      <c r="MPH26" s="122"/>
      <c r="MPI26" s="122"/>
      <c r="MPJ26" s="122"/>
      <c r="MPK26" s="122"/>
      <c r="MPL26" s="122"/>
      <c r="MPM26" s="37"/>
      <c r="MPN26" s="122"/>
      <c r="MPO26" s="122"/>
      <c r="MPP26" s="122"/>
      <c r="MPQ26" s="122"/>
      <c r="MPR26" s="122"/>
      <c r="MPS26" s="122"/>
      <c r="MPT26" s="122"/>
      <c r="MPU26" s="37"/>
      <c r="MPV26" s="122"/>
      <c r="MPW26" s="122"/>
      <c r="MPX26" s="122"/>
      <c r="MPY26" s="122"/>
      <c r="MPZ26" s="122"/>
      <c r="MQA26" s="122"/>
      <c r="MQB26" s="122"/>
      <c r="MQC26" s="37"/>
      <c r="MQD26" s="122"/>
      <c r="MQE26" s="122"/>
      <c r="MQF26" s="122"/>
      <c r="MQG26" s="122"/>
      <c r="MQH26" s="122"/>
      <c r="MQI26" s="122"/>
      <c r="MQJ26" s="122"/>
      <c r="MQK26" s="37"/>
      <c r="MQL26" s="122"/>
      <c r="MQM26" s="122"/>
      <c r="MQN26" s="122"/>
      <c r="MQO26" s="122"/>
      <c r="MQP26" s="122"/>
      <c r="MQQ26" s="122"/>
      <c r="MQR26" s="122"/>
      <c r="MQS26" s="37"/>
      <c r="MQT26" s="122"/>
      <c r="MQU26" s="122"/>
      <c r="MQV26" s="122"/>
      <c r="MQW26" s="122"/>
      <c r="MQX26" s="122"/>
      <c r="MQY26" s="122"/>
      <c r="MQZ26" s="122"/>
      <c r="MRA26" s="37"/>
      <c r="MRB26" s="122"/>
      <c r="MRC26" s="122"/>
      <c r="MRD26" s="122"/>
      <c r="MRE26" s="122"/>
      <c r="MRF26" s="122"/>
      <c r="MRG26" s="122"/>
      <c r="MRH26" s="122"/>
      <c r="MRI26" s="37"/>
      <c r="MRJ26" s="122"/>
      <c r="MRK26" s="122"/>
      <c r="MRL26" s="122"/>
      <c r="MRM26" s="122"/>
      <c r="MRN26" s="122"/>
      <c r="MRO26" s="122"/>
      <c r="MRP26" s="122"/>
      <c r="MRQ26" s="37"/>
      <c r="MRR26" s="122"/>
      <c r="MRS26" s="122"/>
      <c r="MRT26" s="122"/>
      <c r="MRU26" s="122"/>
      <c r="MRV26" s="122"/>
      <c r="MRW26" s="122"/>
      <c r="MRX26" s="122"/>
      <c r="MRY26" s="37"/>
      <c r="MRZ26" s="122"/>
      <c r="MSA26" s="122"/>
      <c r="MSB26" s="122"/>
      <c r="MSC26" s="122"/>
      <c r="MSD26" s="122"/>
      <c r="MSE26" s="122"/>
      <c r="MSF26" s="122"/>
      <c r="MSG26" s="37"/>
      <c r="MSH26" s="122"/>
      <c r="MSI26" s="122"/>
      <c r="MSJ26" s="122"/>
      <c r="MSK26" s="122"/>
      <c r="MSL26" s="122"/>
      <c r="MSM26" s="122"/>
      <c r="MSN26" s="122"/>
      <c r="MSO26" s="37"/>
      <c r="MSP26" s="122"/>
      <c r="MSQ26" s="122"/>
      <c r="MSR26" s="122"/>
      <c r="MSS26" s="122"/>
      <c r="MST26" s="122"/>
      <c r="MSU26" s="122"/>
      <c r="MSV26" s="122"/>
      <c r="MSW26" s="37"/>
      <c r="MSX26" s="122"/>
      <c r="MSY26" s="122"/>
      <c r="MSZ26" s="122"/>
      <c r="MTA26" s="122"/>
      <c r="MTB26" s="122"/>
      <c r="MTC26" s="122"/>
      <c r="MTD26" s="122"/>
      <c r="MTE26" s="37"/>
      <c r="MTF26" s="122"/>
      <c r="MTG26" s="122"/>
      <c r="MTH26" s="122"/>
      <c r="MTI26" s="122"/>
      <c r="MTJ26" s="122"/>
      <c r="MTK26" s="122"/>
      <c r="MTL26" s="122"/>
      <c r="MTM26" s="37"/>
      <c r="MTN26" s="122"/>
      <c r="MTO26" s="122"/>
      <c r="MTP26" s="122"/>
      <c r="MTQ26" s="122"/>
      <c r="MTR26" s="122"/>
      <c r="MTS26" s="122"/>
      <c r="MTT26" s="122"/>
      <c r="MTU26" s="37"/>
      <c r="MTV26" s="122"/>
      <c r="MTW26" s="122"/>
      <c r="MTX26" s="122"/>
      <c r="MTY26" s="122"/>
      <c r="MTZ26" s="122"/>
      <c r="MUA26" s="122"/>
      <c r="MUB26" s="122"/>
      <c r="MUC26" s="37"/>
      <c r="MUD26" s="122"/>
      <c r="MUE26" s="122"/>
      <c r="MUF26" s="122"/>
      <c r="MUG26" s="122"/>
      <c r="MUH26" s="122"/>
      <c r="MUI26" s="122"/>
      <c r="MUJ26" s="122"/>
      <c r="MUK26" s="37"/>
      <c r="MUL26" s="122"/>
      <c r="MUM26" s="122"/>
      <c r="MUN26" s="122"/>
      <c r="MUO26" s="122"/>
      <c r="MUP26" s="122"/>
      <c r="MUQ26" s="122"/>
      <c r="MUR26" s="122"/>
      <c r="MUS26" s="37"/>
      <c r="MUT26" s="122"/>
      <c r="MUU26" s="122"/>
      <c r="MUV26" s="122"/>
      <c r="MUW26" s="122"/>
      <c r="MUX26" s="122"/>
      <c r="MUY26" s="122"/>
      <c r="MUZ26" s="122"/>
      <c r="MVA26" s="37"/>
      <c r="MVB26" s="122"/>
      <c r="MVC26" s="122"/>
      <c r="MVD26" s="122"/>
      <c r="MVE26" s="122"/>
      <c r="MVF26" s="122"/>
      <c r="MVG26" s="122"/>
      <c r="MVH26" s="122"/>
      <c r="MVI26" s="37"/>
      <c r="MVJ26" s="122"/>
      <c r="MVK26" s="122"/>
      <c r="MVL26" s="122"/>
      <c r="MVM26" s="122"/>
      <c r="MVN26" s="122"/>
      <c r="MVO26" s="122"/>
      <c r="MVP26" s="122"/>
      <c r="MVQ26" s="37"/>
      <c r="MVR26" s="122"/>
      <c r="MVS26" s="122"/>
      <c r="MVT26" s="122"/>
      <c r="MVU26" s="122"/>
      <c r="MVV26" s="122"/>
      <c r="MVW26" s="122"/>
      <c r="MVX26" s="122"/>
      <c r="MVY26" s="37"/>
      <c r="MVZ26" s="122"/>
      <c r="MWA26" s="122"/>
      <c r="MWB26" s="122"/>
      <c r="MWC26" s="122"/>
      <c r="MWD26" s="122"/>
      <c r="MWE26" s="122"/>
      <c r="MWF26" s="122"/>
      <c r="MWG26" s="37"/>
      <c r="MWH26" s="122"/>
      <c r="MWI26" s="122"/>
      <c r="MWJ26" s="122"/>
      <c r="MWK26" s="122"/>
      <c r="MWL26" s="122"/>
      <c r="MWM26" s="122"/>
      <c r="MWN26" s="122"/>
      <c r="MWO26" s="37"/>
      <c r="MWP26" s="122"/>
      <c r="MWQ26" s="122"/>
      <c r="MWR26" s="122"/>
      <c r="MWS26" s="122"/>
      <c r="MWT26" s="122"/>
      <c r="MWU26" s="122"/>
      <c r="MWV26" s="122"/>
      <c r="MWW26" s="37"/>
      <c r="MWX26" s="122"/>
      <c r="MWY26" s="122"/>
      <c r="MWZ26" s="122"/>
      <c r="MXA26" s="122"/>
      <c r="MXB26" s="122"/>
      <c r="MXC26" s="122"/>
      <c r="MXD26" s="122"/>
      <c r="MXE26" s="37"/>
      <c r="MXF26" s="122"/>
      <c r="MXG26" s="122"/>
      <c r="MXH26" s="122"/>
      <c r="MXI26" s="122"/>
      <c r="MXJ26" s="122"/>
      <c r="MXK26" s="122"/>
      <c r="MXL26" s="122"/>
      <c r="MXM26" s="37"/>
      <c r="MXN26" s="122"/>
      <c r="MXO26" s="122"/>
      <c r="MXP26" s="122"/>
      <c r="MXQ26" s="122"/>
      <c r="MXR26" s="122"/>
      <c r="MXS26" s="122"/>
      <c r="MXT26" s="122"/>
      <c r="MXU26" s="37"/>
      <c r="MXV26" s="122"/>
      <c r="MXW26" s="122"/>
      <c r="MXX26" s="122"/>
      <c r="MXY26" s="122"/>
      <c r="MXZ26" s="122"/>
      <c r="MYA26" s="122"/>
      <c r="MYB26" s="122"/>
      <c r="MYC26" s="37"/>
      <c r="MYD26" s="122"/>
      <c r="MYE26" s="122"/>
      <c r="MYF26" s="122"/>
      <c r="MYG26" s="122"/>
      <c r="MYH26" s="122"/>
      <c r="MYI26" s="122"/>
      <c r="MYJ26" s="122"/>
      <c r="MYK26" s="37"/>
      <c r="MYL26" s="122"/>
      <c r="MYM26" s="122"/>
      <c r="MYN26" s="122"/>
      <c r="MYO26" s="122"/>
      <c r="MYP26" s="122"/>
      <c r="MYQ26" s="122"/>
      <c r="MYR26" s="122"/>
      <c r="MYS26" s="37"/>
      <c r="MYT26" s="122"/>
      <c r="MYU26" s="122"/>
      <c r="MYV26" s="122"/>
      <c r="MYW26" s="122"/>
      <c r="MYX26" s="122"/>
      <c r="MYY26" s="122"/>
      <c r="MYZ26" s="122"/>
      <c r="MZA26" s="37"/>
      <c r="MZB26" s="122"/>
      <c r="MZC26" s="122"/>
      <c r="MZD26" s="122"/>
      <c r="MZE26" s="122"/>
      <c r="MZF26" s="122"/>
      <c r="MZG26" s="122"/>
      <c r="MZH26" s="122"/>
      <c r="MZI26" s="37"/>
      <c r="MZJ26" s="122"/>
      <c r="MZK26" s="122"/>
      <c r="MZL26" s="122"/>
      <c r="MZM26" s="122"/>
      <c r="MZN26" s="122"/>
      <c r="MZO26" s="122"/>
      <c r="MZP26" s="122"/>
      <c r="MZQ26" s="37"/>
      <c r="MZR26" s="122"/>
      <c r="MZS26" s="122"/>
      <c r="MZT26" s="122"/>
      <c r="MZU26" s="122"/>
      <c r="MZV26" s="122"/>
      <c r="MZW26" s="122"/>
      <c r="MZX26" s="122"/>
      <c r="MZY26" s="37"/>
      <c r="MZZ26" s="122"/>
      <c r="NAA26" s="122"/>
      <c r="NAB26" s="122"/>
      <c r="NAC26" s="122"/>
      <c r="NAD26" s="122"/>
      <c r="NAE26" s="122"/>
      <c r="NAF26" s="122"/>
      <c r="NAG26" s="37"/>
      <c r="NAH26" s="122"/>
      <c r="NAI26" s="122"/>
      <c r="NAJ26" s="122"/>
      <c r="NAK26" s="122"/>
      <c r="NAL26" s="122"/>
      <c r="NAM26" s="122"/>
      <c r="NAN26" s="122"/>
      <c r="NAO26" s="37"/>
      <c r="NAP26" s="122"/>
      <c r="NAQ26" s="122"/>
      <c r="NAR26" s="122"/>
      <c r="NAS26" s="122"/>
      <c r="NAT26" s="122"/>
      <c r="NAU26" s="122"/>
      <c r="NAV26" s="122"/>
      <c r="NAW26" s="37"/>
      <c r="NAX26" s="122"/>
      <c r="NAY26" s="122"/>
      <c r="NAZ26" s="122"/>
      <c r="NBA26" s="122"/>
      <c r="NBB26" s="122"/>
      <c r="NBC26" s="122"/>
      <c r="NBD26" s="122"/>
      <c r="NBE26" s="37"/>
      <c r="NBF26" s="122"/>
      <c r="NBG26" s="122"/>
      <c r="NBH26" s="122"/>
      <c r="NBI26" s="122"/>
      <c r="NBJ26" s="122"/>
      <c r="NBK26" s="122"/>
      <c r="NBL26" s="122"/>
      <c r="NBM26" s="37"/>
      <c r="NBN26" s="122"/>
      <c r="NBO26" s="122"/>
      <c r="NBP26" s="122"/>
      <c r="NBQ26" s="122"/>
      <c r="NBR26" s="122"/>
      <c r="NBS26" s="122"/>
      <c r="NBT26" s="122"/>
      <c r="NBU26" s="37"/>
      <c r="NBV26" s="122"/>
      <c r="NBW26" s="122"/>
      <c r="NBX26" s="122"/>
      <c r="NBY26" s="122"/>
      <c r="NBZ26" s="122"/>
      <c r="NCA26" s="122"/>
      <c r="NCB26" s="122"/>
      <c r="NCC26" s="37"/>
      <c r="NCD26" s="122"/>
      <c r="NCE26" s="122"/>
      <c r="NCF26" s="122"/>
      <c r="NCG26" s="122"/>
      <c r="NCH26" s="122"/>
      <c r="NCI26" s="122"/>
      <c r="NCJ26" s="122"/>
      <c r="NCK26" s="37"/>
      <c r="NCL26" s="122"/>
      <c r="NCM26" s="122"/>
      <c r="NCN26" s="122"/>
      <c r="NCO26" s="122"/>
      <c r="NCP26" s="122"/>
      <c r="NCQ26" s="122"/>
      <c r="NCR26" s="122"/>
      <c r="NCS26" s="37"/>
      <c r="NCT26" s="122"/>
      <c r="NCU26" s="122"/>
      <c r="NCV26" s="122"/>
      <c r="NCW26" s="122"/>
      <c r="NCX26" s="122"/>
      <c r="NCY26" s="122"/>
      <c r="NCZ26" s="122"/>
      <c r="NDA26" s="37"/>
      <c r="NDB26" s="122"/>
      <c r="NDC26" s="122"/>
      <c r="NDD26" s="122"/>
      <c r="NDE26" s="122"/>
      <c r="NDF26" s="122"/>
      <c r="NDG26" s="122"/>
      <c r="NDH26" s="122"/>
      <c r="NDI26" s="37"/>
      <c r="NDJ26" s="122"/>
      <c r="NDK26" s="122"/>
      <c r="NDL26" s="122"/>
      <c r="NDM26" s="122"/>
      <c r="NDN26" s="122"/>
      <c r="NDO26" s="122"/>
      <c r="NDP26" s="122"/>
      <c r="NDQ26" s="37"/>
      <c r="NDR26" s="122"/>
      <c r="NDS26" s="122"/>
      <c r="NDT26" s="122"/>
      <c r="NDU26" s="122"/>
      <c r="NDV26" s="122"/>
      <c r="NDW26" s="122"/>
      <c r="NDX26" s="122"/>
      <c r="NDY26" s="37"/>
      <c r="NDZ26" s="122"/>
      <c r="NEA26" s="122"/>
      <c r="NEB26" s="122"/>
      <c r="NEC26" s="122"/>
      <c r="NED26" s="122"/>
      <c r="NEE26" s="122"/>
      <c r="NEF26" s="122"/>
      <c r="NEG26" s="37"/>
      <c r="NEH26" s="122"/>
      <c r="NEI26" s="122"/>
      <c r="NEJ26" s="122"/>
      <c r="NEK26" s="122"/>
      <c r="NEL26" s="122"/>
      <c r="NEM26" s="122"/>
      <c r="NEN26" s="122"/>
      <c r="NEO26" s="37"/>
      <c r="NEP26" s="122"/>
      <c r="NEQ26" s="122"/>
      <c r="NER26" s="122"/>
      <c r="NES26" s="122"/>
      <c r="NET26" s="122"/>
      <c r="NEU26" s="122"/>
      <c r="NEV26" s="122"/>
      <c r="NEW26" s="37"/>
      <c r="NEX26" s="122"/>
      <c r="NEY26" s="122"/>
      <c r="NEZ26" s="122"/>
      <c r="NFA26" s="122"/>
      <c r="NFB26" s="122"/>
      <c r="NFC26" s="122"/>
      <c r="NFD26" s="122"/>
      <c r="NFE26" s="37"/>
      <c r="NFF26" s="122"/>
      <c r="NFG26" s="122"/>
      <c r="NFH26" s="122"/>
      <c r="NFI26" s="122"/>
      <c r="NFJ26" s="122"/>
      <c r="NFK26" s="122"/>
      <c r="NFL26" s="122"/>
      <c r="NFM26" s="37"/>
      <c r="NFN26" s="122"/>
      <c r="NFO26" s="122"/>
      <c r="NFP26" s="122"/>
      <c r="NFQ26" s="122"/>
      <c r="NFR26" s="122"/>
      <c r="NFS26" s="122"/>
      <c r="NFT26" s="122"/>
      <c r="NFU26" s="37"/>
      <c r="NFV26" s="122"/>
      <c r="NFW26" s="122"/>
      <c r="NFX26" s="122"/>
      <c r="NFY26" s="122"/>
      <c r="NFZ26" s="122"/>
      <c r="NGA26" s="122"/>
      <c r="NGB26" s="122"/>
      <c r="NGC26" s="37"/>
      <c r="NGD26" s="122"/>
      <c r="NGE26" s="122"/>
      <c r="NGF26" s="122"/>
      <c r="NGG26" s="122"/>
      <c r="NGH26" s="122"/>
      <c r="NGI26" s="122"/>
      <c r="NGJ26" s="122"/>
      <c r="NGK26" s="37"/>
      <c r="NGL26" s="122"/>
      <c r="NGM26" s="122"/>
      <c r="NGN26" s="122"/>
      <c r="NGO26" s="122"/>
      <c r="NGP26" s="122"/>
      <c r="NGQ26" s="122"/>
      <c r="NGR26" s="122"/>
      <c r="NGS26" s="37"/>
      <c r="NGT26" s="122"/>
      <c r="NGU26" s="122"/>
      <c r="NGV26" s="122"/>
      <c r="NGW26" s="122"/>
      <c r="NGX26" s="122"/>
      <c r="NGY26" s="122"/>
      <c r="NGZ26" s="122"/>
      <c r="NHA26" s="37"/>
      <c r="NHB26" s="122"/>
      <c r="NHC26" s="122"/>
      <c r="NHD26" s="122"/>
      <c r="NHE26" s="122"/>
      <c r="NHF26" s="122"/>
      <c r="NHG26" s="122"/>
      <c r="NHH26" s="122"/>
      <c r="NHI26" s="37"/>
      <c r="NHJ26" s="122"/>
      <c r="NHK26" s="122"/>
      <c r="NHL26" s="122"/>
      <c r="NHM26" s="122"/>
      <c r="NHN26" s="122"/>
      <c r="NHO26" s="122"/>
      <c r="NHP26" s="122"/>
      <c r="NHQ26" s="37"/>
      <c r="NHR26" s="122"/>
      <c r="NHS26" s="122"/>
      <c r="NHT26" s="122"/>
      <c r="NHU26" s="122"/>
      <c r="NHV26" s="122"/>
      <c r="NHW26" s="122"/>
      <c r="NHX26" s="122"/>
      <c r="NHY26" s="37"/>
      <c r="NHZ26" s="122"/>
      <c r="NIA26" s="122"/>
      <c r="NIB26" s="122"/>
      <c r="NIC26" s="122"/>
      <c r="NID26" s="122"/>
      <c r="NIE26" s="122"/>
      <c r="NIF26" s="122"/>
      <c r="NIG26" s="37"/>
      <c r="NIH26" s="122"/>
      <c r="NII26" s="122"/>
      <c r="NIJ26" s="122"/>
      <c r="NIK26" s="122"/>
      <c r="NIL26" s="122"/>
      <c r="NIM26" s="122"/>
      <c r="NIN26" s="122"/>
      <c r="NIO26" s="37"/>
      <c r="NIP26" s="122"/>
      <c r="NIQ26" s="122"/>
      <c r="NIR26" s="122"/>
      <c r="NIS26" s="122"/>
      <c r="NIT26" s="122"/>
      <c r="NIU26" s="122"/>
      <c r="NIV26" s="122"/>
      <c r="NIW26" s="37"/>
      <c r="NIX26" s="122"/>
      <c r="NIY26" s="122"/>
      <c r="NIZ26" s="122"/>
      <c r="NJA26" s="122"/>
      <c r="NJB26" s="122"/>
      <c r="NJC26" s="122"/>
      <c r="NJD26" s="122"/>
      <c r="NJE26" s="37"/>
      <c r="NJF26" s="122"/>
      <c r="NJG26" s="122"/>
      <c r="NJH26" s="122"/>
      <c r="NJI26" s="122"/>
      <c r="NJJ26" s="122"/>
      <c r="NJK26" s="122"/>
      <c r="NJL26" s="122"/>
      <c r="NJM26" s="37"/>
      <c r="NJN26" s="122"/>
      <c r="NJO26" s="122"/>
      <c r="NJP26" s="122"/>
      <c r="NJQ26" s="122"/>
      <c r="NJR26" s="122"/>
      <c r="NJS26" s="122"/>
      <c r="NJT26" s="122"/>
      <c r="NJU26" s="37"/>
      <c r="NJV26" s="122"/>
      <c r="NJW26" s="122"/>
      <c r="NJX26" s="122"/>
      <c r="NJY26" s="122"/>
      <c r="NJZ26" s="122"/>
      <c r="NKA26" s="122"/>
      <c r="NKB26" s="122"/>
      <c r="NKC26" s="37"/>
      <c r="NKD26" s="122"/>
      <c r="NKE26" s="122"/>
      <c r="NKF26" s="122"/>
      <c r="NKG26" s="122"/>
      <c r="NKH26" s="122"/>
      <c r="NKI26" s="122"/>
      <c r="NKJ26" s="122"/>
      <c r="NKK26" s="37"/>
      <c r="NKL26" s="122"/>
      <c r="NKM26" s="122"/>
      <c r="NKN26" s="122"/>
      <c r="NKO26" s="122"/>
      <c r="NKP26" s="122"/>
      <c r="NKQ26" s="122"/>
      <c r="NKR26" s="122"/>
      <c r="NKS26" s="37"/>
      <c r="NKT26" s="122"/>
      <c r="NKU26" s="122"/>
      <c r="NKV26" s="122"/>
      <c r="NKW26" s="122"/>
      <c r="NKX26" s="122"/>
      <c r="NKY26" s="122"/>
      <c r="NKZ26" s="122"/>
      <c r="NLA26" s="37"/>
      <c r="NLB26" s="122"/>
      <c r="NLC26" s="122"/>
      <c r="NLD26" s="122"/>
      <c r="NLE26" s="122"/>
      <c r="NLF26" s="122"/>
      <c r="NLG26" s="122"/>
      <c r="NLH26" s="122"/>
      <c r="NLI26" s="37"/>
      <c r="NLJ26" s="122"/>
      <c r="NLK26" s="122"/>
      <c r="NLL26" s="122"/>
      <c r="NLM26" s="122"/>
      <c r="NLN26" s="122"/>
      <c r="NLO26" s="122"/>
      <c r="NLP26" s="122"/>
      <c r="NLQ26" s="37"/>
      <c r="NLR26" s="122"/>
      <c r="NLS26" s="122"/>
      <c r="NLT26" s="122"/>
      <c r="NLU26" s="122"/>
      <c r="NLV26" s="122"/>
      <c r="NLW26" s="122"/>
      <c r="NLX26" s="122"/>
      <c r="NLY26" s="37"/>
      <c r="NLZ26" s="122"/>
      <c r="NMA26" s="122"/>
      <c r="NMB26" s="122"/>
      <c r="NMC26" s="122"/>
      <c r="NMD26" s="122"/>
      <c r="NME26" s="122"/>
      <c r="NMF26" s="122"/>
      <c r="NMG26" s="37"/>
      <c r="NMH26" s="122"/>
      <c r="NMI26" s="122"/>
      <c r="NMJ26" s="122"/>
      <c r="NMK26" s="122"/>
      <c r="NML26" s="122"/>
      <c r="NMM26" s="122"/>
      <c r="NMN26" s="122"/>
      <c r="NMO26" s="37"/>
      <c r="NMP26" s="122"/>
      <c r="NMQ26" s="122"/>
      <c r="NMR26" s="122"/>
      <c r="NMS26" s="122"/>
      <c r="NMT26" s="122"/>
      <c r="NMU26" s="122"/>
      <c r="NMV26" s="122"/>
      <c r="NMW26" s="37"/>
      <c r="NMX26" s="122"/>
      <c r="NMY26" s="122"/>
      <c r="NMZ26" s="122"/>
      <c r="NNA26" s="122"/>
      <c r="NNB26" s="122"/>
      <c r="NNC26" s="122"/>
      <c r="NND26" s="122"/>
      <c r="NNE26" s="37"/>
      <c r="NNF26" s="122"/>
      <c r="NNG26" s="122"/>
      <c r="NNH26" s="122"/>
      <c r="NNI26" s="122"/>
      <c r="NNJ26" s="122"/>
      <c r="NNK26" s="122"/>
      <c r="NNL26" s="122"/>
      <c r="NNM26" s="37"/>
      <c r="NNN26" s="122"/>
      <c r="NNO26" s="122"/>
      <c r="NNP26" s="122"/>
      <c r="NNQ26" s="122"/>
      <c r="NNR26" s="122"/>
      <c r="NNS26" s="122"/>
      <c r="NNT26" s="122"/>
      <c r="NNU26" s="37"/>
      <c r="NNV26" s="122"/>
      <c r="NNW26" s="122"/>
      <c r="NNX26" s="122"/>
      <c r="NNY26" s="122"/>
      <c r="NNZ26" s="122"/>
      <c r="NOA26" s="122"/>
      <c r="NOB26" s="122"/>
      <c r="NOC26" s="37"/>
      <c r="NOD26" s="122"/>
      <c r="NOE26" s="122"/>
      <c r="NOF26" s="122"/>
      <c r="NOG26" s="122"/>
      <c r="NOH26" s="122"/>
      <c r="NOI26" s="122"/>
      <c r="NOJ26" s="122"/>
      <c r="NOK26" s="37"/>
      <c r="NOL26" s="122"/>
      <c r="NOM26" s="122"/>
      <c r="NON26" s="122"/>
      <c r="NOO26" s="122"/>
      <c r="NOP26" s="122"/>
      <c r="NOQ26" s="122"/>
      <c r="NOR26" s="122"/>
      <c r="NOS26" s="37"/>
      <c r="NOT26" s="122"/>
      <c r="NOU26" s="122"/>
      <c r="NOV26" s="122"/>
      <c r="NOW26" s="122"/>
      <c r="NOX26" s="122"/>
      <c r="NOY26" s="122"/>
      <c r="NOZ26" s="122"/>
      <c r="NPA26" s="37"/>
      <c r="NPB26" s="122"/>
      <c r="NPC26" s="122"/>
      <c r="NPD26" s="122"/>
      <c r="NPE26" s="122"/>
      <c r="NPF26" s="122"/>
      <c r="NPG26" s="122"/>
      <c r="NPH26" s="122"/>
      <c r="NPI26" s="37"/>
      <c r="NPJ26" s="122"/>
      <c r="NPK26" s="122"/>
      <c r="NPL26" s="122"/>
      <c r="NPM26" s="122"/>
      <c r="NPN26" s="122"/>
      <c r="NPO26" s="122"/>
      <c r="NPP26" s="122"/>
      <c r="NPQ26" s="37"/>
      <c r="NPR26" s="122"/>
      <c r="NPS26" s="122"/>
      <c r="NPT26" s="122"/>
      <c r="NPU26" s="122"/>
      <c r="NPV26" s="122"/>
      <c r="NPW26" s="122"/>
      <c r="NPX26" s="122"/>
      <c r="NPY26" s="37"/>
      <c r="NPZ26" s="122"/>
      <c r="NQA26" s="122"/>
      <c r="NQB26" s="122"/>
      <c r="NQC26" s="122"/>
      <c r="NQD26" s="122"/>
      <c r="NQE26" s="122"/>
      <c r="NQF26" s="122"/>
      <c r="NQG26" s="37"/>
      <c r="NQH26" s="122"/>
      <c r="NQI26" s="122"/>
      <c r="NQJ26" s="122"/>
      <c r="NQK26" s="122"/>
      <c r="NQL26" s="122"/>
      <c r="NQM26" s="122"/>
      <c r="NQN26" s="122"/>
      <c r="NQO26" s="37"/>
      <c r="NQP26" s="122"/>
      <c r="NQQ26" s="122"/>
      <c r="NQR26" s="122"/>
      <c r="NQS26" s="122"/>
      <c r="NQT26" s="122"/>
      <c r="NQU26" s="122"/>
      <c r="NQV26" s="122"/>
      <c r="NQW26" s="37"/>
      <c r="NQX26" s="122"/>
      <c r="NQY26" s="122"/>
      <c r="NQZ26" s="122"/>
      <c r="NRA26" s="122"/>
      <c r="NRB26" s="122"/>
      <c r="NRC26" s="122"/>
      <c r="NRD26" s="122"/>
      <c r="NRE26" s="37"/>
      <c r="NRF26" s="122"/>
      <c r="NRG26" s="122"/>
      <c r="NRH26" s="122"/>
      <c r="NRI26" s="122"/>
      <c r="NRJ26" s="122"/>
      <c r="NRK26" s="122"/>
      <c r="NRL26" s="122"/>
      <c r="NRM26" s="37"/>
      <c r="NRN26" s="122"/>
      <c r="NRO26" s="122"/>
      <c r="NRP26" s="122"/>
      <c r="NRQ26" s="122"/>
      <c r="NRR26" s="122"/>
      <c r="NRS26" s="122"/>
      <c r="NRT26" s="122"/>
      <c r="NRU26" s="37"/>
      <c r="NRV26" s="122"/>
      <c r="NRW26" s="122"/>
      <c r="NRX26" s="122"/>
      <c r="NRY26" s="122"/>
      <c r="NRZ26" s="122"/>
      <c r="NSA26" s="122"/>
      <c r="NSB26" s="122"/>
      <c r="NSC26" s="37"/>
      <c r="NSD26" s="122"/>
      <c r="NSE26" s="122"/>
      <c r="NSF26" s="122"/>
      <c r="NSG26" s="122"/>
      <c r="NSH26" s="122"/>
      <c r="NSI26" s="122"/>
      <c r="NSJ26" s="122"/>
      <c r="NSK26" s="37"/>
      <c r="NSL26" s="122"/>
      <c r="NSM26" s="122"/>
      <c r="NSN26" s="122"/>
      <c r="NSO26" s="122"/>
      <c r="NSP26" s="122"/>
      <c r="NSQ26" s="122"/>
      <c r="NSR26" s="122"/>
      <c r="NSS26" s="37"/>
      <c r="NST26" s="122"/>
      <c r="NSU26" s="122"/>
      <c r="NSV26" s="122"/>
      <c r="NSW26" s="122"/>
      <c r="NSX26" s="122"/>
      <c r="NSY26" s="122"/>
      <c r="NSZ26" s="122"/>
      <c r="NTA26" s="37"/>
      <c r="NTB26" s="122"/>
      <c r="NTC26" s="122"/>
      <c r="NTD26" s="122"/>
      <c r="NTE26" s="122"/>
      <c r="NTF26" s="122"/>
      <c r="NTG26" s="122"/>
      <c r="NTH26" s="122"/>
      <c r="NTI26" s="37"/>
      <c r="NTJ26" s="122"/>
      <c r="NTK26" s="122"/>
      <c r="NTL26" s="122"/>
      <c r="NTM26" s="122"/>
      <c r="NTN26" s="122"/>
      <c r="NTO26" s="122"/>
      <c r="NTP26" s="122"/>
      <c r="NTQ26" s="37"/>
      <c r="NTR26" s="122"/>
      <c r="NTS26" s="122"/>
      <c r="NTT26" s="122"/>
      <c r="NTU26" s="122"/>
      <c r="NTV26" s="122"/>
      <c r="NTW26" s="122"/>
      <c r="NTX26" s="122"/>
      <c r="NTY26" s="37"/>
      <c r="NTZ26" s="122"/>
      <c r="NUA26" s="122"/>
      <c r="NUB26" s="122"/>
      <c r="NUC26" s="122"/>
      <c r="NUD26" s="122"/>
      <c r="NUE26" s="122"/>
      <c r="NUF26" s="122"/>
      <c r="NUG26" s="37"/>
      <c r="NUH26" s="122"/>
      <c r="NUI26" s="122"/>
      <c r="NUJ26" s="122"/>
      <c r="NUK26" s="122"/>
      <c r="NUL26" s="122"/>
      <c r="NUM26" s="122"/>
      <c r="NUN26" s="122"/>
      <c r="NUO26" s="37"/>
      <c r="NUP26" s="122"/>
      <c r="NUQ26" s="122"/>
      <c r="NUR26" s="122"/>
      <c r="NUS26" s="122"/>
      <c r="NUT26" s="122"/>
      <c r="NUU26" s="122"/>
      <c r="NUV26" s="122"/>
      <c r="NUW26" s="37"/>
      <c r="NUX26" s="122"/>
      <c r="NUY26" s="122"/>
      <c r="NUZ26" s="122"/>
      <c r="NVA26" s="122"/>
      <c r="NVB26" s="122"/>
      <c r="NVC26" s="122"/>
      <c r="NVD26" s="122"/>
      <c r="NVE26" s="37"/>
      <c r="NVF26" s="122"/>
      <c r="NVG26" s="122"/>
      <c r="NVH26" s="122"/>
      <c r="NVI26" s="122"/>
      <c r="NVJ26" s="122"/>
      <c r="NVK26" s="122"/>
      <c r="NVL26" s="122"/>
      <c r="NVM26" s="37"/>
      <c r="NVN26" s="122"/>
      <c r="NVO26" s="122"/>
      <c r="NVP26" s="122"/>
      <c r="NVQ26" s="122"/>
      <c r="NVR26" s="122"/>
      <c r="NVS26" s="122"/>
      <c r="NVT26" s="122"/>
      <c r="NVU26" s="37"/>
      <c r="NVV26" s="122"/>
      <c r="NVW26" s="122"/>
      <c r="NVX26" s="122"/>
      <c r="NVY26" s="122"/>
      <c r="NVZ26" s="122"/>
      <c r="NWA26" s="122"/>
      <c r="NWB26" s="122"/>
      <c r="NWC26" s="37"/>
      <c r="NWD26" s="122"/>
      <c r="NWE26" s="122"/>
      <c r="NWF26" s="122"/>
      <c r="NWG26" s="122"/>
      <c r="NWH26" s="122"/>
      <c r="NWI26" s="122"/>
      <c r="NWJ26" s="122"/>
      <c r="NWK26" s="37"/>
      <c r="NWL26" s="122"/>
      <c r="NWM26" s="122"/>
      <c r="NWN26" s="122"/>
      <c r="NWO26" s="122"/>
      <c r="NWP26" s="122"/>
      <c r="NWQ26" s="122"/>
      <c r="NWR26" s="122"/>
      <c r="NWS26" s="37"/>
      <c r="NWT26" s="122"/>
      <c r="NWU26" s="122"/>
      <c r="NWV26" s="122"/>
      <c r="NWW26" s="122"/>
      <c r="NWX26" s="122"/>
      <c r="NWY26" s="122"/>
      <c r="NWZ26" s="122"/>
      <c r="NXA26" s="37"/>
      <c r="NXB26" s="122"/>
      <c r="NXC26" s="122"/>
      <c r="NXD26" s="122"/>
      <c r="NXE26" s="122"/>
      <c r="NXF26" s="122"/>
      <c r="NXG26" s="122"/>
      <c r="NXH26" s="122"/>
      <c r="NXI26" s="37"/>
      <c r="NXJ26" s="122"/>
      <c r="NXK26" s="122"/>
      <c r="NXL26" s="122"/>
      <c r="NXM26" s="122"/>
      <c r="NXN26" s="122"/>
      <c r="NXO26" s="122"/>
      <c r="NXP26" s="122"/>
      <c r="NXQ26" s="37"/>
      <c r="NXR26" s="122"/>
      <c r="NXS26" s="122"/>
      <c r="NXT26" s="122"/>
      <c r="NXU26" s="122"/>
      <c r="NXV26" s="122"/>
      <c r="NXW26" s="122"/>
      <c r="NXX26" s="122"/>
      <c r="NXY26" s="37"/>
      <c r="NXZ26" s="122"/>
      <c r="NYA26" s="122"/>
      <c r="NYB26" s="122"/>
      <c r="NYC26" s="122"/>
      <c r="NYD26" s="122"/>
      <c r="NYE26" s="122"/>
      <c r="NYF26" s="122"/>
      <c r="NYG26" s="37"/>
      <c r="NYH26" s="122"/>
      <c r="NYI26" s="122"/>
      <c r="NYJ26" s="122"/>
      <c r="NYK26" s="122"/>
      <c r="NYL26" s="122"/>
      <c r="NYM26" s="122"/>
      <c r="NYN26" s="122"/>
      <c r="NYO26" s="37"/>
      <c r="NYP26" s="122"/>
      <c r="NYQ26" s="122"/>
      <c r="NYR26" s="122"/>
      <c r="NYS26" s="122"/>
      <c r="NYT26" s="122"/>
      <c r="NYU26" s="122"/>
      <c r="NYV26" s="122"/>
      <c r="NYW26" s="37"/>
      <c r="NYX26" s="122"/>
      <c r="NYY26" s="122"/>
      <c r="NYZ26" s="122"/>
      <c r="NZA26" s="122"/>
      <c r="NZB26" s="122"/>
      <c r="NZC26" s="122"/>
      <c r="NZD26" s="122"/>
      <c r="NZE26" s="37"/>
      <c r="NZF26" s="122"/>
      <c r="NZG26" s="122"/>
      <c r="NZH26" s="122"/>
      <c r="NZI26" s="122"/>
      <c r="NZJ26" s="122"/>
      <c r="NZK26" s="122"/>
      <c r="NZL26" s="122"/>
      <c r="NZM26" s="37"/>
      <c r="NZN26" s="122"/>
      <c r="NZO26" s="122"/>
      <c r="NZP26" s="122"/>
      <c r="NZQ26" s="122"/>
      <c r="NZR26" s="122"/>
      <c r="NZS26" s="122"/>
      <c r="NZT26" s="122"/>
      <c r="NZU26" s="37"/>
      <c r="NZV26" s="122"/>
      <c r="NZW26" s="122"/>
      <c r="NZX26" s="122"/>
      <c r="NZY26" s="122"/>
      <c r="NZZ26" s="122"/>
      <c r="OAA26" s="122"/>
      <c r="OAB26" s="122"/>
      <c r="OAC26" s="37"/>
      <c r="OAD26" s="122"/>
      <c r="OAE26" s="122"/>
      <c r="OAF26" s="122"/>
      <c r="OAG26" s="122"/>
      <c r="OAH26" s="122"/>
      <c r="OAI26" s="122"/>
      <c r="OAJ26" s="122"/>
      <c r="OAK26" s="37"/>
      <c r="OAL26" s="122"/>
      <c r="OAM26" s="122"/>
      <c r="OAN26" s="122"/>
      <c r="OAO26" s="122"/>
      <c r="OAP26" s="122"/>
      <c r="OAQ26" s="122"/>
      <c r="OAR26" s="122"/>
      <c r="OAS26" s="37"/>
      <c r="OAT26" s="122"/>
      <c r="OAU26" s="122"/>
      <c r="OAV26" s="122"/>
      <c r="OAW26" s="122"/>
      <c r="OAX26" s="122"/>
      <c r="OAY26" s="122"/>
      <c r="OAZ26" s="122"/>
      <c r="OBA26" s="37"/>
      <c r="OBB26" s="122"/>
      <c r="OBC26" s="122"/>
      <c r="OBD26" s="122"/>
      <c r="OBE26" s="122"/>
      <c r="OBF26" s="122"/>
      <c r="OBG26" s="122"/>
      <c r="OBH26" s="122"/>
      <c r="OBI26" s="37"/>
      <c r="OBJ26" s="122"/>
      <c r="OBK26" s="122"/>
      <c r="OBL26" s="122"/>
      <c r="OBM26" s="122"/>
      <c r="OBN26" s="122"/>
      <c r="OBO26" s="122"/>
      <c r="OBP26" s="122"/>
      <c r="OBQ26" s="37"/>
      <c r="OBR26" s="122"/>
      <c r="OBS26" s="122"/>
      <c r="OBT26" s="122"/>
      <c r="OBU26" s="122"/>
      <c r="OBV26" s="122"/>
      <c r="OBW26" s="122"/>
      <c r="OBX26" s="122"/>
      <c r="OBY26" s="37"/>
      <c r="OBZ26" s="122"/>
      <c r="OCA26" s="122"/>
      <c r="OCB26" s="122"/>
      <c r="OCC26" s="122"/>
      <c r="OCD26" s="122"/>
      <c r="OCE26" s="122"/>
      <c r="OCF26" s="122"/>
      <c r="OCG26" s="37"/>
      <c r="OCH26" s="122"/>
      <c r="OCI26" s="122"/>
      <c r="OCJ26" s="122"/>
      <c r="OCK26" s="122"/>
      <c r="OCL26" s="122"/>
      <c r="OCM26" s="122"/>
      <c r="OCN26" s="122"/>
      <c r="OCO26" s="37"/>
      <c r="OCP26" s="122"/>
      <c r="OCQ26" s="122"/>
      <c r="OCR26" s="122"/>
      <c r="OCS26" s="122"/>
      <c r="OCT26" s="122"/>
      <c r="OCU26" s="122"/>
      <c r="OCV26" s="122"/>
      <c r="OCW26" s="37"/>
      <c r="OCX26" s="122"/>
      <c r="OCY26" s="122"/>
      <c r="OCZ26" s="122"/>
      <c r="ODA26" s="122"/>
      <c r="ODB26" s="122"/>
      <c r="ODC26" s="122"/>
      <c r="ODD26" s="122"/>
      <c r="ODE26" s="37"/>
      <c r="ODF26" s="122"/>
      <c r="ODG26" s="122"/>
      <c r="ODH26" s="122"/>
      <c r="ODI26" s="122"/>
      <c r="ODJ26" s="122"/>
      <c r="ODK26" s="122"/>
      <c r="ODL26" s="122"/>
      <c r="ODM26" s="37"/>
      <c r="ODN26" s="122"/>
      <c r="ODO26" s="122"/>
      <c r="ODP26" s="122"/>
      <c r="ODQ26" s="122"/>
      <c r="ODR26" s="122"/>
      <c r="ODS26" s="122"/>
      <c r="ODT26" s="122"/>
      <c r="ODU26" s="37"/>
      <c r="ODV26" s="122"/>
      <c r="ODW26" s="122"/>
      <c r="ODX26" s="122"/>
      <c r="ODY26" s="122"/>
      <c r="ODZ26" s="122"/>
      <c r="OEA26" s="122"/>
      <c r="OEB26" s="122"/>
      <c r="OEC26" s="37"/>
      <c r="OED26" s="122"/>
      <c r="OEE26" s="122"/>
      <c r="OEF26" s="122"/>
      <c r="OEG26" s="122"/>
      <c r="OEH26" s="122"/>
      <c r="OEI26" s="122"/>
      <c r="OEJ26" s="122"/>
      <c r="OEK26" s="37"/>
      <c r="OEL26" s="122"/>
      <c r="OEM26" s="122"/>
      <c r="OEN26" s="122"/>
      <c r="OEO26" s="122"/>
      <c r="OEP26" s="122"/>
      <c r="OEQ26" s="122"/>
      <c r="OER26" s="122"/>
      <c r="OES26" s="37"/>
      <c r="OET26" s="122"/>
      <c r="OEU26" s="122"/>
      <c r="OEV26" s="122"/>
      <c r="OEW26" s="122"/>
      <c r="OEX26" s="122"/>
      <c r="OEY26" s="122"/>
      <c r="OEZ26" s="122"/>
      <c r="OFA26" s="37"/>
      <c r="OFB26" s="122"/>
      <c r="OFC26" s="122"/>
      <c r="OFD26" s="122"/>
      <c r="OFE26" s="122"/>
      <c r="OFF26" s="122"/>
      <c r="OFG26" s="122"/>
      <c r="OFH26" s="122"/>
      <c r="OFI26" s="37"/>
      <c r="OFJ26" s="122"/>
      <c r="OFK26" s="122"/>
      <c r="OFL26" s="122"/>
      <c r="OFM26" s="122"/>
      <c r="OFN26" s="122"/>
      <c r="OFO26" s="122"/>
      <c r="OFP26" s="122"/>
      <c r="OFQ26" s="37"/>
      <c r="OFR26" s="122"/>
      <c r="OFS26" s="122"/>
      <c r="OFT26" s="122"/>
      <c r="OFU26" s="122"/>
      <c r="OFV26" s="122"/>
      <c r="OFW26" s="122"/>
      <c r="OFX26" s="122"/>
      <c r="OFY26" s="37"/>
      <c r="OFZ26" s="122"/>
      <c r="OGA26" s="122"/>
      <c r="OGB26" s="122"/>
      <c r="OGC26" s="122"/>
      <c r="OGD26" s="122"/>
      <c r="OGE26" s="122"/>
      <c r="OGF26" s="122"/>
      <c r="OGG26" s="37"/>
      <c r="OGH26" s="122"/>
      <c r="OGI26" s="122"/>
      <c r="OGJ26" s="122"/>
      <c r="OGK26" s="122"/>
      <c r="OGL26" s="122"/>
      <c r="OGM26" s="122"/>
      <c r="OGN26" s="122"/>
      <c r="OGO26" s="37"/>
      <c r="OGP26" s="122"/>
      <c r="OGQ26" s="122"/>
      <c r="OGR26" s="122"/>
      <c r="OGS26" s="122"/>
      <c r="OGT26" s="122"/>
      <c r="OGU26" s="122"/>
      <c r="OGV26" s="122"/>
      <c r="OGW26" s="37"/>
      <c r="OGX26" s="122"/>
      <c r="OGY26" s="122"/>
      <c r="OGZ26" s="122"/>
      <c r="OHA26" s="122"/>
      <c r="OHB26" s="122"/>
      <c r="OHC26" s="122"/>
      <c r="OHD26" s="122"/>
      <c r="OHE26" s="37"/>
      <c r="OHF26" s="122"/>
      <c r="OHG26" s="122"/>
      <c r="OHH26" s="122"/>
      <c r="OHI26" s="122"/>
      <c r="OHJ26" s="122"/>
      <c r="OHK26" s="122"/>
      <c r="OHL26" s="122"/>
      <c r="OHM26" s="37"/>
      <c r="OHN26" s="122"/>
      <c r="OHO26" s="122"/>
      <c r="OHP26" s="122"/>
      <c r="OHQ26" s="122"/>
      <c r="OHR26" s="122"/>
      <c r="OHS26" s="122"/>
      <c r="OHT26" s="122"/>
      <c r="OHU26" s="37"/>
      <c r="OHV26" s="122"/>
      <c r="OHW26" s="122"/>
      <c r="OHX26" s="122"/>
      <c r="OHY26" s="122"/>
      <c r="OHZ26" s="122"/>
      <c r="OIA26" s="122"/>
      <c r="OIB26" s="122"/>
      <c r="OIC26" s="37"/>
      <c r="OID26" s="122"/>
      <c r="OIE26" s="122"/>
      <c r="OIF26" s="122"/>
      <c r="OIG26" s="122"/>
      <c r="OIH26" s="122"/>
      <c r="OII26" s="122"/>
      <c r="OIJ26" s="122"/>
      <c r="OIK26" s="37"/>
      <c r="OIL26" s="122"/>
      <c r="OIM26" s="122"/>
      <c r="OIN26" s="122"/>
      <c r="OIO26" s="122"/>
      <c r="OIP26" s="122"/>
      <c r="OIQ26" s="122"/>
      <c r="OIR26" s="122"/>
      <c r="OIS26" s="37"/>
      <c r="OIT26" s="122"/>
      <c r="OIU26" s="122"/>
      <c r="OIV26" s="122"/>
      <c r="OIW26" s="122"/>
      <c r="OIX26" s="122"/>
      <c r="OIY26" s="122"/>
      <c r="OIZ26" s="122"/>
      <c r="OJA26" s="37"/>
      <c r="OJB26" s="122"/>
      <c r="OJC26" s="122"/>
      <c r="OJD26" s="122"/>
      <c r="OJE26" s="122"/>
      <c r="OJF26" s="122"/>
      <c r="OJG26" s="122"/>
      <c r="OJH26" s="122"/>
      <c r="OJI26" s="37"/>
      <c r="OJJ26" s="122"/>
      <c r="OJK26" s="122"/>
      <c r="OJL26" s="122"/>
      <c r="OJM26" s="122"/>
      <c r="OJN26" s="122"/>
      <c r="OJO26" s="122"/>
      <c r="OJP26" s="122"/>
      <c r="OJQ26" s="37"/>
      <c r="OJR26" s="122"/>
      <c r="OJS26" s="122"/>
      <c r="OJT26" s="122"/>
      <c r="OJU26" s="122"/>
      <c r="OJV26" s="122"/>
      <c r="OJW26" s="122"/>
      <c r="OJX26" s="122"/>
      <c r="OJY26" s="37"/>
      <c r="OJZ26" s="122"/>
      <c r="OKA26" s="122"/>
      <c r="OKB26" s="122"/>
      <c r="OKC26" s="122"/>
      <c r="OKD26" s="122"/>
      <c r="OKE26" s="122"/>
      <c r="OKF26" s="122"/>
      <c r="OKG26" s="37"/>
      <c r="OKH26" s="122"/>
      <c r="OKI26" s="122"/>
      <c r="OKJ26" s="122"/>
      <c r="OKK26" s="122"/>
      <c r="OKL26" s="122"/>
      <c r="OKM26" s="122"/>
      <c r="OKN26" s="122"/>
      <c r="OKO26" s="37"/>
      <c r="OKP26" s="122"/>
      <c r="OKQ26" s="122"/>
      <c r="OKR26" s="122"/>
      <c r="OKS26" s="122"/>
      <c r="OKT26" s="122"/>
      <c r="OKU26" s="122"/>
      <c r="OKV26" s="122"/>
      <c r="OKW26" s="37"/>
      <c r="OKX26" s="122"/>
      <c r="OKY26" s="122"/>
      <c r="OKZ26" s="122"/>
      <c r="OLA26" s="122"/>
      <c r="OLB26" s="122"/>
      <c r="OLC26" s="122"/>
      <c r="OLD26" s="122"/>
      <c r="OLE26" s="37"/>
      <c r="OLF26" s="122"/>
      <c r="OLG26" s="122"/>
      <c r="OLH26" s="122"/>
      <c r="OLI26" s="122"/>
      <c r="OLJ26" s="122"/>
      <c r="OLK26" s="122"/>
      <c r="OLL26" s="122"/>
      <c r="OLM26" s="37"/>
      <c r="OLN26" s="122"/>
      <c r="OLO26" s="122"/>
      <c r="OLP26" s="122"/>
      <c r="OLQ26" s="122"/>
      <c r="OLR26" s="122"/>
      <c r="OLS26" s="122"/>
      <c r="OLT26" s="122"/>
      <c r="OLU26" s="37"/>
      <c r="OLV26" s="122"/>
      <c r="OLW26" s="122"/>
      <c r="OLX26" s="122"/>
      <c r="OLY26" s="122"/>
      <c r="OLZ26" s="122"/>
      <c r="OMA26" s="122"/>
      <c r="OMB26" s="122"/>
      <c r="OMC26" s="37"/>
      <c r="OMD26" s="122"/>
      <c r="OME26" s="122"/>
      <c r="OMF26" s="122"/>
      <c r="OMG26" s="122"/>
      <c r="OMH26" s="122"/>
      <c r="OMI26" s="122"/>
      <c r="OMJ26" s="122"/>
      <c r="OMK26" s="37"/>
      <c r="OML26" s="122"/>
      <c r="OMM26" s="122"/>
      <c r="OMN26" s="122"/>
      <c r="OMO26" s="122"/>
      <c r="OMP26" s="122"/>
      <c r="OMQ26" s="122"/>
      <c r="OMR26" s="122"/>
      <c r="OMS26" s="37"/>
      <c r="OMT26" s="122"/>
      <c r="OMU26" s="122"/>
      <c r="OMV26" s="122"/>
      <c r="OMW26" s="122"/>
      <c r="OMX26" s="122"/>
      <c r="OMY26" s="122"/>
      <c r="OMZ26" s="122"/>
      <c r="ONA26" s="37"/>
      <c r="ONB26" s="122"/>
      <c r="ONC26" s="122"/>
      <c r="OND26" s="122"/>
      <c r="ONE26" s="122"/>
      <c r="ONF26" s="122"/>
      <c r="ONG26" s="122"/>
      <c r="ONH26" s="122"/>
      <c r="ONI26" s="37"/>
      <c r="ONJ26" s="122"/>
      <c r="ONK26" s="122"/>
      <c r="ONL26" s="122"/>
      <c r="ONM26" s="122"/>
      <c r="ONN26" s="122"/>
      <c r="ONO26" s="122"/>
      <c r="ONP26" s="122"/>
      <c r="ONQ26" s="37"/>
      <c r="ONR26" s="122"/>
      <c r="ONS26" s="122"/>
      <c r="ONT26" s="122"/>
      <c r="ONU26" s="122"/>
      <c r="ONV26" s="122"/>
      <c r="ONW26" s="122"/>
      <c r="ONX26" s="122"/>
      <c r="ONY26" s="37"/>
      <c r="ONZ26" s="122"/>
      <c r="OOA26" s="122"/>
      <c r="OOB26" s="122"/>
      <c r="OOC26" s="122"/>
      <c r="OOD26" s="122"/>
      <c r="OOE26" s="122"/>
      <c r="OOF26" s="122"/>
      <c r="OOG26" s="37"/>
      <c r="OOH26" s="122"/>
      <c r="OOI26" s="122"/>
      <c r="OOJ26" s="122"/>
      <c r="OOK26" s="122"/>
      <c r="OOL26" s="122"/>
      <c r="OOM26" s="122"/>
      <c r="OON26" s="122"/>
      <c r="OOO26" s="37"/>
      <c r="OOP26" s="122"/>
      <c r="OOQ26" s="122"/>
      <c r="OOR26" s="122"/>
      <c r="OOS26" s="122"/>
      <c r="OOT26" s="122"/>
      <c r="OOU26" s="122"/>
      <c r="OOV26" s="122"/>
      <c r="OOW26" s="37"/>
      <c r="OOX26" s="122"/>
      <c r="OOY26" s="122"/>
      <c r="OOZ26" s="122"/>
      <c r="OPA26" s="122"/>
      <c r="OPB26" s="122"/>
      <c r="OPC26" s="122"/>
      <c r="OPD26" s="122"/>
      <c r="OPE26" s="37"/>
      <c r="OPF26" s="122"/>
      <c r="OPG26" s="122"/>
      <c r="OPH26" s="122"/>
      <c r="OPI26" s="122"/>
      <c r="OPJ26" s="122"/>
      <c r="OPK26" s="122"/>
      <c r="OPL26" s="122"/>
      <c r="OPM26" s="37"/>
      <c r="OPN26" s="122"/>
      <c r="OPO26" s="122"/>
      <c r="OPP26" s="122"/>
      <c r="OPQ26" s="122"/>
      <c r="OPR26" s="122"/>
      <c r="OPS26" s="122"/>
      <c r="OPT26" s="122"/>
      <c r="OPU26" s="37"/>
      <c r="OPV26" s="122"/>
      <c r="OPW26" s="122"/>
      <c r="OPX26" s="122"/>
      <c r="OPY26" s="122"/>
      <c r="OPZ26" s="122"/>
      <c r="OQA26" s="122"/>
      <c r="OQB26" s="122"/>
      <c r="OQC26" s="37"/>
      <c r="OQD26" s="122"/>
      <c r="OQE26" s="122"/>
      <c r="OQF26" s="122"/>
      <c r="OQG26" s="122"/>
      <c r="OQH26" s="122"/>
      <c r="OQI26" s="122"/>
      <c r="OQJ26" s="122"/>
      <c r="OQK26" s="37"/>
      <c r="OQL26" s="122"/>
      <c r="OQM26" s="122"/>
      <c r="OQN26" s="122"/>
      <c r="OQO26" s="122"/>
      <c r="OQP26" s="122"/>
      <c r="OQQ26" s="122"/>
      <c r="OQR26" s="122"/>
      <c r="OQS26" s="37"/>
      <c r="OQT26" s="122"/>
      <c r="OQU26" s="122"/>
      <c r="OQV26" s="122"/>
      <c r="OQW26" s="122"/>
      <c r="OQX26" s="122"/>
      <c r="OQY26" s="122"/>
      <c r="OQZ26" s="122"/>
      <c r="ORA26" s="37"/>
      <c r="ORB26" s="122"/>
      <c r="ORC26" s="122"/>
      <c r="ORD26" s="122"/>
      <c r="ORE26" s="122"/>
      <c r="ORF26" s="122"/>
      <c r="ORG26" s="122"/>
      <c r="ORH26" s="122"/>
      <c r="ORI26" s="37"/>
      <c r="ORJ26" s="122"/>
      <c r="ORK26" s="122"/>
      <c r="ORL26" s="122"/>
      <c r="ORM26" s="122"/>
      <c r="ORN26" s="122"/>
      <c r="ORO26" s="122"/>
      <c r="ORP26" s="122"/>
      <c r="ORQ26" s="37"/>
      <c r="ORR26" s="122"/>
      <c r="ORS26" s="122"/>
      <c r="ORT26" s="122"/>
      <c r="ORU26" s="122"/>
      <c r="ORV26" s="122"/>
      <c r="ORW26" s="122"/>
      <c r="ORX26" s="122"/>
      <c r="ORY26" s="37"/>
      <c r="ORZ26" s="122"/>
      <c r="OSA26" s="122"/>
      <c r="OSB26" s="122"/>
      <c r="OSC26" s="122"/>
      <c r="OSD26" s="122"/>
      <c r="OSE26" s="122"/>
      <c r="OSF26" s="122"/>
      <c r="OSG26" s="37"/>
      <c r="OSH26" s="122"/>
      <c r="OSI26" s="122"/>
      <c r="OSJ26" s="122"/>
      <c r="OSK26" s="122"/>
      <c r="OSL26" s="122"/>
      <c r="OSM26" s="122"/>
      <c r="OSN26" s="122"/>
      <c r="OSO26" s="37"/>
      <c r="OSP26" s="122"/>
      <c r="OSQ26" s="122"/>
      <c r="OSR26" s="122"/>
      <c r="OSS26" s="122"/>
      <c r="OST26" s="122"/>
      <c r="OSU26" s="122"/>
      <c r="OSV26" s="122"/>
      <c r="OSW26" s="37"/>
      <c r="OSX26" s="122"/>
      <c r="OSY26" s="122"/>
      <c r="OSZ26" s="122"/>
      <c r="OTA26" s="122"/>
      <c r="OTB26" s="122"/>
      <c r="OTC26" s="122"/>
      <c r="OTD26" s="122"/>
      <c r="OTE26" s="37"/>
      <c r="OTF26" s="122"/>
      <c r="OTG26" s="122"/>
      <c r="OTH26" s="122"/>
      <c r="OTI26" s="122"/>
      <c r="OTJ26" s="122"/>
      <c r="OTK26" s="122"/>
      <c r="OTL26" s="122"/>
      <c r="OTM26" s="37"/>
      <c r="OTN26" s="122"/>
      <c r="OTO26" s="122"/>
      <c r="OTP26" s="122"/>
      <c r="OTQ26" s="122"/>
      <c r="OTR26" s="122"/>
      <c r="OTS26" s="122"/>
      <c r="OTT26" s="122"/>
      <c r="OTU26" s="37"/>
      <c r="OTV26" s="122"/>
      <c r="OTW26" s="122"/>
      <c r="OTX26" s="122"/>
      <c r="OTY26" s="122"/>
      <c r="OTZ26" s="122"/>
      <c r="OUA26" s="122"/>
      <c r="OUB26" s="122"/>
      <c r="OUC26" s="37"/>
      <c r="OUD26" s="122"/>
      <c r="OUE26" s="122"/>
      <c r="OUF26" s="122"/>
      <c r="OUG26" s="122"/>
      <c r="OUH26" s="122"/>
      <c r="OUI26" s="122"/>
      <c r="OUJ26" s="122"/>
      <c r="OUK26" s="37"/>
      <c r="OUL26" s="122"/>
      <c r="OUM26" s="122"/>
      <c r="OUN26" s="122"/>
      <c r="OUO26" s="122"/>
      <c r="OUP26" s="122"/>
      <c r="OUQ26" s="122"/>
      <c r="OUR26" s="122"/>
      <c r="OUS26" s="37"/>
      <c r="OUT26" s="122"/>
      <c r="OUU26" s="122"/>
      <c r="OUV26" s="122"/>
      <c r="OUW26" s="122"/>
      <c r="OUX26" s="122"/>
      <c r="OUY26" s="122"/>
      <c r="OUZ26" s="122"/>
      <c r="OVA26" s="37"/>
      <c r="OVB26" s="122"/>
      <c r="OVC26" s="122"/>
      <c r="OVD26" s="122"/>
      <c r="OVE26" s="122"/>
      <c r="OVF26" s="122"/>
      <c r="OVG26" s="122"/>
      <c r="OVH26" s="122"/>
      <c r="OVI26" s="37"/>
      <c r="OVJ26" s="122"/>
      <c r="OVK26" s="122"/>
      <c r="OVL26" s="122"/>
      <c r="OVM26" s="122"/>
      <c r="OVN26" s="122"/>
      <c r="OVO26" s="122"/>
      <c r="OVP26" s="122"/>
      <c r="OVQ26" s="37"/>
      <c r="OVR26" s="122"/>
      <c r="OVS26" s="122"/>
      <c r="OVT26" s="122"/>
      <c r="OVU26" s="122"/>
      <c r="OVV26" s="122"/>
      <c r="OVW26" s="122"/>
      <c r="OVX26" s="122"/>
      <c r="OVY26" s="37"/>
      <c r="OVZ26" s="122"/>
      <c r="OWA26" s="122"/>
      <c r="OWB26" s="122"/>
      <c r="OWC26" s="122"/>
      <c r="OWD26" s="122"/>
      <c r="OWE26" s="122"/>
      <c r="OWF26" s="122"/>
      <c r="OWG26" s="37"/>
      <c r="OWH26" s="122"/>
      <c r="OWI26" s="122"/>
      <c r="OWJ26" s="122"/>
      <c r="OWK26" s="122"/>
      <c r="OWL26" s="122"/>
      <c r="OWM26" s="122"/>
      <c r="OWN26" s="122"/>
      <c r="OWO26" s="37"/>
      <c r="OWP26" s="122"/>
      <c r="OWQ26" s="122"/>
      <c r="OWR26" s="122"/>
      <c r="OWS26" s="122"/>
      <c r="OWT26" s="122"/>
      <c r="OWU26" s="122"/>
      <c r="OWV26" s="122"/>
      <c r="OWW26" s="37"/>
      <c r="OWX26" s="122"/>
      <c r="OWY26" s="122"/>
      <c r="OWZ26" s="122"/>
      <c r="OXA26" s="122"/>
      <c r="OXB26" s="122"/>
      <c r="OXC26" s="122"/>
      <c r="OXD26" s="122"/>
      <c r="OXE26" s="37"/>
      <c r="OXF26" s="122"/>
      <c r="OXG26" s="122"/>
      <c r="OXH26" s="122"/>
      <c r="OXI26" s="122"/>
      <c r="OXJ26" s="122"/>
      <c r="OXK26" s="122"/>
      <c r="OXL26" s="122"/>
      <c r="OXM26" s="37"/>
      <c r="OXN26" s="122"/>
      <c r="OXO26" s="122"/>
      <c r="OXP26" s="122"/>
      <c r="OXQ26" s="122"/>
      <c r="OXR26" s="122"/>
      <c r="OXS26" s="122"/>
      <c r="OXT26" s="122"/>
      <c r="OXU26" s="37"/>
      <c r="OXV26" s="122"/>
      <c r="OXW26" s="122"/>
      <c r="OXX26" s="122"/>
      <c r="OXY26" s="122"/>
      <c r="OXZ26" s="122"/>
      <c r="OYA26" s="122"/>
      <c r="OYB26" s="122"/>
      <c r="OYC26" s="37"/>
      <c r="OYD26" s="122"/>
      <c r="OYE26" s="122"/>
      <c r="OYF26" s="122"/>
      <c r="OYG26" s="122"/>
      <c r="OYH26" s="122"/>
      <c r="OYI26" s="122"/>
      <c r="OYJ26" s="122"/>
      <c r="OYK26" s="37"/>
      <c r="OYL26" s="122"/>
      <c r="OYM26" s="122"/>
      <c r="OYN26" s="122"/>
      <c r="OYO26" s="122"/>
      <c r="OYP26" s="122"/>
      <c r="OYQ26" s="122"/>
      <c r="OYR26" s="122"/>
      <c r="OYS26" s="37"/>
      <c r="OYT26" s="122"/>
      <c r="OYU26" s="122"/>
      <c r="OYV26" s="122"/>
      <c r="OYW26" s="122"/>
      <c r="OYX26" s="122"/>
      <c r="OYY26" s="122"/>
      <c r="OYZ26" s="122"/>
      <c r="OZA26" s="37"/>
      <c r="OZB26" s="122"/>
      <c r="OZC26" s="122"/>
      <c r="OZD26" s="122"/>
      <c r="OZE26" s="122"/>
      <c r="OZF26" s="122"/>
      <c r="OZG26" s="122"/>
      <c r="OZH26" s="122"/>
      <c r="OZI26" s="37"/>
      <c r="OZJ26" s="122"/>
      <c r="OZK26" s="122"/>
      <c r="OZL26" s="122"/>
      <c r="OZM26" s="122"/>
      <c r="OZN26" s="122"/>
      <c r="OZO26" s="122"/>
      <c r="OZP26" s="122"/>
      <c r="OZQ26" s="37"/>
      <c r="OZR26" s="122"/>
      <c r="OZS26" s="122"/>
      <c r="OZT26" s="122"/>
      <c r="OZU26" s="122"/>
      <c r="OZV26" s="122"/>
      <c r="OZW26" s="122"/>
      <c r="OZX26" s="122"/>
      <c r="OZY26" s="37"/>
      <c r="OZZ26" s="122"/>
      <c r="PAA26" s="122"/>
      <c r="PAB26" s="122"/>
      <c r="PAC26" s="122"/>
      <c r="PAD26" s="122"/>
      <c r="PAE26" s="122"/>
      <c r="PAF26" s="122"/>
      <c r="PAG26" s="37"/>
      <c r="PAH26" s="122"/>
      <c r="PAI26" s="122"/>
      <c r="PAJ26" s="122"/>
      <c r="PAK26" s="122"/>
      <c r="PAL26" s="122"/>
      <c r="PAM26" s="122"/>
      <c r="PAN26" s="122"/>
      <c r="PAO26" s="37"/>
      <c r="PAP26" s="122"/>
      <c r="PAQ26" s="122"/>
      <c r="PAR26" s="122"/>
      <c r="PAS26" s="122"/>
      <c r="PAT26" s="122"/>
      <c r="PAU26" s="122"/>
      <c r="PAV26" s="122"/>
      <c r="PAW26" s="37"/>
      <c r="PAX26" s="122"/>
      <c r="PAY26" s="122"/>
      <c r="PAZ26" s="122"/>
      <c r="PBA26" s="122"/>
      <c r="PBB26" s="122"/>
      <c r="PBC26" s="122"/>
      <c r="PBD26" s="122"/>
      <c r="PBE26" s="37"/>
      <c r="PBF26" s="122"/>
      <c r="PBG26" s="122"/>
      <c r="PBH26" s="122"/>
      <c r="PBI26" s="122"/>
      <c r="PBJ26" s="122"/>
      <c r="PBK26" s="122"/>
      <c r="PBL26" s="122"/>
      <c r="PBM26" s="37"/>
      <c r="PBN26" s="122"/>
      <c r="PBO26" s="122"/>
      <c r="PBP26" s="122"/>
      <c r="PBQ26" s="122"/>
      <c r="PBR26" s="122"/>
      <c r="PBS26" s="122"/>
      <c r="PBT26" s="122"/>
      <c r="PBU26" s="37"/>
      <c r="PBV26" s="122"/>
      <c r="PBW26" s="122"/>
      <c r="PBX26" s="122"/>
      <c r="PBY26" s="122"/>
      <c r="PBZ26" s="122"/>
      <c r="PCA26" s="122"/>
      <c r="PCB26" s="122"/>
      <c r="PCC26" s="37"/>
      <c r="PCD26" s="122"/>
      <c r="PCE26" s="122"/>
      <c r="PCF26" s="122"/>
      <c r="PCG26" s="122"/>
      <c r="PCH26" s="122"/>
      <c r="PCI26" s="122"/>
      <c r="PCJ26" s="122"/>
      <c r="PCK26" s="37"/>
      <c r="PCL26" s="122"/>
      <c r="PCM26" s="122"/>
      <c r="PCN26" s="122"/>
      <c r="PCO26" s="122"/>
      <c r="PCP26" s="122"/>
      <c r="PCQ26" s="122"/>
      <c r="PCR26" s="122"/>
      <c r="PCS26" s="37"/>
      <c r="PCT26" s="122"/>
      <c r="PCU26" s="122"/>
      <c r="PCV26" s="122"/>
      <c r="PCW26" s="122"/>
      <c r="PCX26" s="122"/>
      <c r="PCY26" s="122"/>
      <c r="PCZ26" s="122"/>
      <c r="PDA26" s="37"/>
      <c r="PDB26" s="122"/>
      <c r="PDC26" s="122"/>
      <c r="PDD26" s="122"/>
      <c r="PDE26" s="122"/>
      <c r="PDF26" s="122"/>
      <c r="PDG26" s="122"/>
      <c r="PDH26" s="122"/>
      <c r="PDI26" s="37"/>
      <c r="PDJ26" s="122"/>
      <c r="PDK26" s="122"/>
      <c r="PDL26" s="122"/>
      <c r="PDM26" s="122"/>
      <c r="PDN26" s="122"/>
      <c r="PDO26" s="122"/>
      <c r="PDP26" s="122"/>
      <c r="PDQ26" s="37"/>
      <c r="PDR26" s="122"/>
      <c r="PDS26" s="122"/>
      <c r="PDT26" s="122"/>
      <c r="PDU26" s="122"/>
      <c r="PDV26" s="122"/>
      <c r="PDW26" s="122"/>
      <c r="PDX26" s="122"/>
      <c r="PDY26" s="37"/>
      <c r="PDZ26" s="122"/>
      <c r="PEA26" s="122"/>
      <c r="PEB26" s="122"/>
      <c r="PEC26" s="122"/>
      <c r="PED26" s="122"/>
      <c r="PEE26" s="122"/>
      <c r="PEF26" s="122"/>
      <c r="PEG26" s="37"/>
      <c r="PEH26" s="122"/>
      <c r="PEI26" s="122"/>
      <c r="PEJ26" s="122"/>
      <c r="PEK26" s="122"/>
      <c r="PEL26" s="122"/>
      <c r="PEM26" s="122"/>
      <c r="PEN26" s="122"/>
      <c r="PEO26" s="37"/>
      <c r="PEP26" s="122"/>
      <c r="PEQ26" s="122"/>
      <c r="PER26" s="122"/>
      <c r="PES26" s="122"/>
      <c r="PET26" s="122"/>
      <c r="PEU26" s="122"/>
      <c r="PEV26" s="122"/>
      <c r="PEW26" s="37"/>
      <c r="PEX26" s="122"/>
      <c r="PEY26" s="122"/>
      <c r="PEZ26" s="122"/>
      <c r="PFA26" s="122"/>
      <c r="PFB26" s="122"/>
      <c r="PFC26" s="122"/>
      <c r="PFD26" s="122"/>
      <c r="PFE26" s="37"/>
      <c r="PFF26" s="122"/>
      <c r="PFG26" s="122"/>
      <c r="PFH26" s="122"/>
      <c r="PFI26" s="122"/>
      <c r="PFJ26" s="122"/>
      <c r="PFK26" s="122"/>
      <c r="PFL26" s="122"/>
      <c r="PFM26" s="37"/>
      <c r="PFN26" s="122"/>
      <c r="PFO26" s="122"/>
      <c r="PFP26" s="122"/>
      <c r="PFQ26" s="122"/>
      <c r="PFR26" s="122"/>
      <c r="PFS26" s="122"/>
      <c r="PFT26" s="122"/>
      <c r="PFU26" s="37"/>
      <c r="PFV26" s="122"/>
      <c r="PFW26" s="122"/>
      <c r="PFX26" s="122"/>
      <c r="PFY26" s="122"/>
      <c r="PFZ26" s="122"/>
      <c r="PGA26" s="122"/>
      <c r="PGB26" s="122"/>
      <c r="PGC26" s="37"/>
      <c r="PGD26" s="122"/>
      <c r="PGE26" s="122"/>
      <c r="PGF26" s="122"/>
      <c r="PGG26" s="122"/>
      <c r="PGH26" s="122"/>
      <c r="PGI26" s="122"/>
      <c r="PGJ26" s="122"/>
      <c r="PGK26" s="37"/>
      <c r="PGL26" s="122"/>
      <c r="PGM26" s="122"/>
      <c r="PGN26" s="122"/>
      <c r="PGO26" s="122"/>
      <c r="PGP26" s="122"/>
      <c r="PGQ26" s="122"/>
      <c r="PGR26" s="122"/>
      <c r="PGS26" s="37"/>
      <c r="PGT26" s="122"/>
      <c r="PGU26" s="122"/>
      <c r="PGV26" s="122"/>
      <c r="PGW26" s="122"/>
      <c r="PGX26" s="122"/>
      <c r="PGY26" s="122"/>
      <c r="PGZ26" s="122"/>
      <c r="PHA26" s="37"/>
      <c r="PHB26" s="122"/>
      <c r="PHC26" s="122"/>
      <c r="PHD26" s="122"/>
      <c r="PHE26" s="122"/>
      <c r="PHF26" s="122"/>
      <c r="PHG26" s="122"/>
      <c r="PHH26" s="122"/>
      <c r="PHI26" s="37"/>
      <c r="PHJ26" s="122"/>
      <c r="PHK26" s="122"/>
      <c r="PHL26" s="122"/>
      <c r="PHM26" s="122"/>
      <c r="PHN26" s="122"/>
      <c r="PHO26" s="122"/>
      <c r="PHP26" s="122"/>
      <c r="PHQ26" s="37"/>
      <c r="PHR26" s="122"/>
      <c r="PHS26" s="122"/>
      <c r="PHT26" s="122"/>
      <c r="PHU26" s="122"/>
      <c r="PHV26" s="122"/>
      <c r="PHW26" s="122"/>
      <c r="PHX26" s="122"/>
      <c r="PHY26" s="37"/>
      <c r="PHZ26" s="122"/>
      <c r="PIA26" s="122"/>
      <c r="PIB26" s="122"/>
      <c r="PIC26" s="122"/>
      <c r="PID26" s="122"/>
      <c r="PIE26" s="122"/>
      <c r="PIF26" s="122"/>
      <c r="PIG26" s="37"/>
      <c r="PIH26" s="122"/>
      <c r="PII26" s="122"/>
      <c r="PIJ26" s="122"/>
      <c r="PIK26" s="122"/>
      <c r="PIL26" s="122"/>
      <c r="PIM26" s="122"/>
      <c r="PIN26" s="122"/>
      <c r="PIO26" s="37"/>
      <c r="PIP26" s="122"/>
      <c r="PIQ26" s="122"/>
      <c r="PIR26" s="122"/>
      <c r="PIS26" s="122"/>
      <c r="PIT26" s="122"/>
      <c r="PIU26" s="122"/>
      <c r="PIV26" s="122"/>
      <c r="PIW26" s="37"/>
      <c r="PIX26" s="122"/>
      <c r="PIY26" s="122"/>
      <c r="PIZ26" s="122"/>
      <c r="PJA26" s="122"/>
      <c r="PJB26" s="122"/>
      <c r="PJC26" s="122"/>
      <c r="PJD26" s="122"/>
      <c r="PJE26" s="37"/>
      <c r="PJF26" s="122"/>
      <c r="PJG26" s="122"/>
      <c r="PJH26" s="122"/>
      <c r="PJI26" s="122"/>
      <c r="PJJ26" s="122"/>
      <c r="PJK26" s="122"/>
      <c r="PJL26" s="122"/>
      <c r="PJM26" s="37"/>
      <c r="PJN26" s="122"/>
      <c r="PJO26" s="122"/>
      <c r="PJP26" s="122"/>
      <c r="PJQ26" s="122"/>
      <c r="PJR26" s="122"/>
      <c r="PJS26" s="122"/>
      <c r="PJT26" s="122"/>
      <c r="PJU26" s="37"/>
      <c r="PJV26" s="122"/>
      <c r="PJW26" s="122"/>
      <c r="PJX26" s="122"/>
      <c r="PJY26" s="122"/>
      <c r="PJZ26" s="122"/>
      <c r="PKA26" s="122"/>
      <c r="PKB26" s="122"/>
      <c r="PKC26" s="37"/>
      <c r="PKD26" s="122"/>
      <c r="PKE26" s="122"/>
      <c r="PKF26" s="122"/>
      <c r="PKG26" s="122"/>
      <c r="PKH26" s="122"/>
      <c r="PKI26" s="122"/>
      <c r="PKJ26" s="122"/>
      <c r="PKK26" s="37"/>
      <c r="PKL26" s="122"/>
      <c r="PKM26" s="122"/>
      <c r="PKN26" s="122"/>
      <c r="PKO26" s="122"/>
      <c r="PKP26" s="122"/>
      <c r="PKQ26" s="122"/>
      <c r="PKR26" s="122"/>
      <c r="PKS26" s="37"/>
      <c r="PKT26" s="122"/>
      <c r="PKU26" s="122"/>
      <c r="PKV26" s="122"/>
      <c r="PKW26" s="122"/>
      <c r="PKX26" s="122"/>
      <c r="PKY26" s="122"/>
      <c r="PKZ26" s="122"/>
      <c r="PLA26" s="37"/>
      <c r="PLB26" s="122"/>
      <c r="PLC26" s="122"/>
      <c r="PLD26" s="122"/>
      <c r="PLE26" s="122"/>
      <c r="PLF26" s="122"/>
      <c r="PLG26" s="122"/>
      <c r="PLH26" s="122"/>
      <c r="PLI26" s="37"/>
      <c r="PLJ26" s="122"/>
      <c r="PLK26" s="122"/>
      <c r="PLL26" s="122"/>
      <c r="PLM26" s="122"/>
      <c r="PLN26" s="122"/>
      <c r="PLO26" s="122"/>
      <c r="PLP26" s="122"/>
      <c r="PLQ26" s="37"/>
      <c r="PLR26" s="122"/>
      <c r="PLS26" s="122"/>
      <c r="PLT26" s="122"/>
      <c r="PLU26" s="122"/>
      <c r="PLV26" s="122"/>
      <c r="PLW26" s="122"/>
      <c r="PLX26" s="122"/>
      <c r="PLY26" s="37"/>
      <c r="PLZ26" s="122"/>
      <c r="PMA26" s="122"/>
      <c r="PMB26" s="122"/>
      <c r="PMC26" s="122"/>
      <c r="PMD26" s="122"/>
      <c r="PME26" s="122"/>
      <c r="PMF26" s="122"/>
      <c r="PMG26" s="37"/>
      <c r="PMH26" s="122"/>
      <c r="PMI26" s="122"/>
      <c r="PMJ26" s="122"/>
      <c r="PMK26" s="122"/>
      <c r="PML26" s="122"/>
      <c r="PMM26" s="122"/>
      <c r="PMN26" s="122"/>
      <c r="PMO26" s="37"/>
      <c r="PMP26" s="122"/>
      <c r="PMQ26" s="122"/>
      <c r="PMR26" s="122"/>
      <c r="PMS26" s="122"/>
      <c r="PMT26" s="122"/>
      <c r="PMU26" s="122"/>
      <c r="PMV26" s="122"/>
      <c r="PMW26" s="37"/>
      <c r="PMX26" s="122"/>
      <c r="PMY26" s="122"/>
      <c r="PMZ26" s="122"/>
      <c r="PNA26" s="122"/>
      <c r="PNB26" s="122"/>
      <c r="PNC26" s="122"/>
      <c r="PND26" s="122"/>
      <c r="PNE26" s="37"/>
      <c r="PNF26" s="122"/>
      <c r="PNG26" s="122"/>
      <c r="PNH26" s="122"/>
      <c r="PNI26" s="122"/>
      <c r="PNJ26" s="122"/>
      <c r="PNK26" s="122"/>
      <c r="PNL26" s="122"/>
      <c r="PNM26" s="37"/>
      <c r="PNN26" s="122"/>
      <c r="PNO26" s="122"/>
      <c r="PNP26" s="122"/>
      <c r="PNQ26" s="122"/>
      <c r="PNR26" s="122"/>
      <c r="PNS26" s="122"/>
      <c r="PNT26" s="122"/>
      <c r="PNU26" s="37"/>
      <c r="PNV26" s="122"/>
      <c r="PNW26" s="122"/>
      <c r="PNX26" s="122"/>
      <c r="PNY26" s="122"/>
      <c r="PNZ26" s="122"/>
      <c r="POA26" s="122"/>
      <c r="POB26" s="122"/>
      <c r="POC26" s="37"/>
      <c r="POD26" s="122"/>
      <c r="POE26" s="122"/>
      <c r="POF26" s="122"/>
      <c r="POG26" s="122"/>
      <c r="POH26" s="122"/>
      <c r="POI26" s="122"/>
      <c r="POJ26" s="122"/>
      <c r="POK26" s="37"/>
      <c r="POL26" s="122"/>
      <c r="POM26" s="122"/>
      <c r="PON26" s="122"/>
      <c r="POO26" s="122"/>
      <c r="POP26" s="122"/>
      <c r="POQ26" s="122"/>
      <c r="POR26" s="122"/>
      <c r="POS26" s="37"/>
      <c r="POT26" s="122"/>
      <c r="POU26" s="122"/>
      <c r="POV26" s="122"/>
      <c r="POW26" s="122"/>
      <c r="POX26" s="122"/>
      <c r="POY26" s="122"/>
      <c r="POZ26" s="122"/>
      <c r="PPA26" s="37"/>
      <c r="PPB26" s="122"/>
      <c r="PPC26" s="122"/>
      <c r="PPD26" s="122"/>
      <c r="PPE26" s="122"/>
      <c r="PPF26" s="122"/>
      <c r="PPG26" s="122"/>
      <c r="PPH26" s="122"/>
      <c r="PPI26" s="37"/>
      <c r="PPJ26" s="122"/>
      <c r="PPK26" s="122"/>
      <c r="PPL26" s="122"/>
      <c r="PPM26" s="122"/>
      <c r="PPN26" s="122"/>
      <c r="PPO26" s="122"/>
      <c r="PPP26" s="122"/>
      <c r="PPQ26" s="37"/>
      <c r="PPR26" s="122"/>
      <c r="PPS26" s="122"/>
      <c r="PPT26" s="122"/>
      <c r="PPU26" s="122"/>
      <c r="PPV26" s="122"/>
      <c r="PPW26" s="122"/>
      <c r="PPX26" s="122"/>
      <c r="PPY26" s="37"/>
      <c r="PPZ26" s="122"/>
      <c r="PQA26" s="122"/>
      <c r="PQB26" s="122"/>
      <c r="PQC26" s="122"/>
      <c r="PQD26" s="122"/>
      <c r="PQE26" s="122"/>
      <c r="PQF26" s="122"/>
      <c r="PQG26" s="37"/>
      <c r="PQH26" s="122"/>
      <c r="PQI26" s="122"/>
      <c r="PQJ26" s="122"/>
      <c r="PQK26" s="122"/>
      <c r="PQL26" s="122"/>
      <c r="PQM26" s="122"/>
      <c r="PQN26" s="122"/>
      <c r="PQO26" s="37"/>
      <c r="PQP26" s="122"/>
      <c r="PQQ26" s="122"/>
      <c r="PQR26" s="122"/>
      <c r="PQS26" s="122"/>
      <c r="PQT26" s="122"/>
      <c r="PQU26" s="122"/>
      <c r="PQV26" s="122"/>
      <c r="PQW26" s="37"/>
      <c r="PQX26" s="122"/>
      <c r="PQY26" s="122"/>
      <c r="PQZ26" s="122"/>
      <c r="PRA26" s="122"/>
      <c r="PRB26" s="122"/>
      <c r="PRC26" s="122"/>
      <c r="PRD26" s="122"/>
      <c r="PRE26" s="37"/>
      <c r="PRF26" s="122"/>
      <c r="PRG26" s="122"/>
      <c r="PRH26" s="122"/>
      <c r="PRI26" s="122"/>
      <c r="PRJ26" s="122"/>
      <c r="PRK26" s="122"/>
      <c r="PRL26" s="122"/>
      <c r="PRM26" s="37"/>
      <c r="PRN26" s="122"/>
      <c r="PRO26" s="122"/>
      <c r="PRP26" s="122"/>
      <c r="PRQ26" s="122"/>
      <c r="PRR26" s="122"/>
      <c r="PRS26" s="122"/>
      <c r="PRT26" s="122"/>
      <c r="PRU26" s="37"/>
      <c r="PRV26" s="122"/>
      <c r="PRW26" s="122"/>
      <c r="PRX26" s="122"/>
      <c r="PRY26" s="122"/>
      <c r="PRZ26" s="122"/>
      <c r="PSA26" s="122"/>
      <c r="PSB26" s="122"/>
      <c r="PSC26" s="37"/>
      <c r="PSD26" s="122"/>
      <c r="PSE26" s="122"/>
      <c r="PSF26" s="122"/>
      <c r="PSG26" s="122"/>
      <c r="PSH26" s="122"/>
      <c r="PSI26" s="122"/>
      <c r="PSJ26" s="122"/>
      <c r="PSK26" s="37"/>
      <c r="PSL26" s="122"/>
      <c r="PSM26" s="122"/>
      <c r="PSN26" s="122"/>
      <c r="PSO26" s="122"/>
      <c r="PSP26" s="122"/>
      <c r="PSQ26" s="122"/>
      <c r="PSR26" s="122"/>
      <c r="PSS26" s="37"/>
      <c r="PST26" s="122"/>
      <c r="PSU26" s="122"/>
      <c r="PSV26" s="122"/>
      <c r="PSW26" s="122"/>
      <c r="PSX26" s="122"/>
      <c r="PSY26" s="122"/>
      <c r="PSZ26" s="122"/>
      <c r="PTA26" s="37"/>
      <c r="PTB26" s="122"/>
      <c r="PTC26" s="122"/>
      <c r="PTD26" s="122"/>
      <c r="PTE26" s="122"/>
      <c r="PTF26" s="122"/>
      <c r="PTG26" s="122"/>
      <c r="PTH26" s="122"/>
      <c r="PTI26" s="37"/>
      <c r="PTJ26" s="122"/>
      <c r="PTK26" s="122"/>
      <c r="PTL26" s="122"/>
      <c r="PTM26" s="122"/>
      <c r="PTN26" s="122"/>
      <c r="PTO26" s="122"/>
      <c r="PTP26" s="122"/>
      <c r="PTQ26" s="37"/>
      <c r="PTR26" s="122"/>
      <c r="PTS26" s="122"/>
      <c r="PTT26" s="122"/>
      <c r="PTU26" s="122"/>
      <c r="PTV26" s="122"/>
      <c r="PTW26" s="122"/>
      <c r="PTX26" s="122"/>
      <c r="PTY26" s="37"/>
      <c r="PTZ26" s="122"/>
      <c r="PUA26" s="122"/>
      <c r="PUB26" s="122"/>
      <c r="PUC26" s="122"/>
      <c r="PUD26" s="122"/>
      <c r="PUE26" s="122"/>
      <c r="PUF26" s="122"/>
      <c r="PUG26" s="37"/>
      <c r="PUH26" s="122"/>
      <c r="PUI26" s="122"/>
      <c r="PUJ26" s="122"/>
      <c r="PUK26" s="122"/>
      <c r="PUL26" s="122"/>
      <c r="PUM26" s="122"/>
      <c r="PUN26" s="122"/>
      <c r="PUO26" s="37"/>
      <c r="PUP26" s="122"/>
      <c r="PUQ26" s="122"/>
      <c r="PUR26" s="122"/>
      <c r="PUS26" s="122"/>
      <c r="PUT26" s="122"/>
      <c r="PUU26" s="122"/>
      <c r="PUV26" s="122"/>
      <c r="PUW26" s="37"/>
      <c r="PUX26" s="122"/>
      <c r="PUY26" s="122"/>
      <c r="PUZ26" s="122"/>
      <c r="PVA26" s="122"/>
      <c r="PVB26" s="122"/>
      <c r="PVC26" s="122"/>
      <c r="PVD26" s="122"/>
      <c r="PVE26" s="37"/>
      <c r="PVF26" s="122"/>
      <c r="PVG26" s="122"/>
      <c r="PVH26" s="122"/>
      <c r="PVI26" s="122"/>
      <c r="PVJ26" s="122"/>
      <c r="PVK26" s="122"/>
      <c r="PVL26" s="122"/>
      <c r="PVM26" s="37"/>
      <c r="PVN26" s="122"/>
      <c r="PVO26" s="122"/>
      <c r="PVP26" s="122"/>
      <c r="PVQ26" s="122"/>
      <c r="PVR26" s="122"/>
      <c r="PVS26" s="122"/>
      <c r="PVT26" s="122"/>
      <c r="PVU26" s="37"/>
      <c r="PVV26" s="122"/>
      <c r="PVW26" s="122"/>
      <c r="PVX26" s="122"/>
      <c r="PVY26" s="122"/>
      <c r="PVZ26" s="122"/>
      <c r="PWA26" s="122"/>
      <c r="PWB26" s="122"/>
      <c r="PWC26" s="37"/>
      <c r="PWD26" s="122"/>
      <c r="PWE26" s="122"/>
      <c r="PWF26" s="122"/>
      <c r="PWG26" s="122"/>
      <c r="PWH26" s="122"/>
      <c r="PWI26" s="122"/>
      <c r="PWJ26" s="122"/>
      <c r="PWK26" s="37"/>
      <c r="PWL26" s="122"/>
      <c r="PWM26" s="122"/>
      <c r="PWN26" s="122"/>
      <c r="PWO26" s="122"/>
      <c r="PWP26" s="122"/>
      <c r="PWQ26" s="122"/>
      <c r="PWR26" s="122"/>
      <c r="PWS26" s="37"/>
      <c r="PWT26" s="122"/>
      <c r="PWU26" s="122"/>
      <c r="PWV26" s="122"/>
      <c r="PWW26" s="122"/>
      <c r="PWX26" s="122"/>
      <c r="PWY26" s="122"/>
      <c r="PWZ26" s="122"/>
      <c r="PXA26" s="37"/>
      <c r="PXB26" s="122"/>
      <c r="PXC26" s="122"/>
      <c r="PXD26" s="122"/>
      <c r="PXE26" s="122"/>
      <c r="PXF26" s="122"/>
      <c r="PXG26" s="122"/>
      <c r="PXH26" s="122"/>
      <c r="PXI26" s="37"/>
      <c r="PXJ26" s="122"/>
      <c r="PXK26" s="122"/>
      <c r="PXL26" s="122"/>
      <c r="PXM26" s="122"/>
      <c r="PXN26" s="122"/>
      <c r="PXO26" s="122"/>
      <c r="PXP26" s="122"/>
      <c r="PXQ26" s="37"/>
      <c r="PXR26" s="122"/>
      <c r="PXS26" s="122"/>
      <c r="PXT26" s="122"/>
      <c r="PXU26" s="122"/>
      <c r="PXV26" s="122"/>
      <c r="PXW26" s="122"/>
      <c r="PXX26" s="122"/>
      <c r="PXY26" s="37"/>
      <c r="PXZ26" s="122"/>
      <c r="PYA26" s="122"/>
      <c r="PYB26" s="122"/>
      <c r="PYC26" s="122"/>
      <c r="PYD26" s="122"/>
      <c r="PYE26" s="122"/>
      <c r="PYF26" s="122"/>
      <c r="PYG26" s="37"/>
      <c r="PYH26" s="122"/>
      <c r="PYI26" s="122"/>
      <c r="PYJ26" s="122"/>
      <c r="PYK26" s="122"/>
      <c r="PYL26" s="122"/>
      <c r="PYM26" s="122"/>
      <c r="PYN26" s="122"/>
      <c r="PYO26" s="37"/>
      <c r="PYP26" s="122"/>
      <c r="PYQ26" s="122"/>
      <c r="PYR26" s="122"/>
      <c r="PYS26" s="122"/>
      <c r="PYT26" s="122"/>
      <c r="PYU26" s="122"/>
      <c r="PYV26" s="122"/>
      <c r="PYW26" s="37"/>
      <c r="PYX26" s="122"/>
      <c r="PYY26" s="122"/>
      <c r="PYZ26" s="122"/>
      <c r="PZA26" s="122"/>
      <c r="PZB26" s="122"/>
      <c r="PZC26" s="122"/>
      <c r="PZD26" s="122"/>
      <c r="PZE26" s="37"/>
      <c r="PZF26" s="122"/>
      <c r="PZG26" s="122"/>
      <c r="PZH26" s="122"/>
      <c r="PZI26" s="122"/>
      <c r="PZJ26" s="122"/>
      <c r="PZK26" s="122"/>
      <c r="PZL26" s="122"/>
      <c r="PZM26" s="37"/>
      <c r="PZN26" s="122"/>
      <c r="PZO26" s="122"/>
      <c r="PZP26" s="122"/>
      <c r="PZQ26" s="122"/>
      <c r="PZR26" s="122"/>
      <c r="PZS26" s="122"/>
      <c r="PZT26" s="122"/>
      <c r="PZU26" s="37"/>
      <c r="PZV26" s="122"/>
      <c r="PZW26" s="122"/>
      <c r="PZX26" s="122"/>
      <c r="PZY26" s="122"/>
      <c r="PZZ26" s="122"/>
      <c r="QAA26" s="122"/>
      <c r="QAB26" s="122"/>
      <c r="QAC26" s="37"/>
      <c r="QAD26" s="122"/>
      <c r="QAE26" s="122"/>
      <c r="QAF26" s="122"/>
      <c r="QAG26" s="122"/>
      <c r="QAH26" s="122"/>
      <c r="QAI26" s="122"/>
      <c r="QAJ26" s="122"/>
      <c r="QAK26" s="37"/>
      <c r="QAL26" s="122"/>
      <c r="QAM26" s="122"/>
      <c r="QAN26" s="122"/>
      <c r="QAO26" s="122"/>
      <c r="QAP26" s="122"/>
      <c r="QAQ26" s="122"/>
      <c r="QAR26" s="122"/>
      <c r="QAS26" s="37"/>
      <c r="QAT26" s="122"/>
      <c r="QAU26" s="122"/>
      <c r="QAV26" s="122"/>
      <c r="QAW26" s="122"/>
      <c r="QAX26" s="122"/>
      <c r="QAY26" s="122"/>
      <c r="QAZ26" s="122"/>
      <c r="QBA26" s="37"/>
      <c r="QBB26" s="122"/>
      <c r="QBC26" s="122"/>
      <c r="QBD26" s="122"/>
      <c r="QBE26" s="122"/>
      <c r="QBF26" s="122"/>
      <c r="QBG26" s="122"/>
      <c r="QBH26" s="122"/>
      <c r="QBI26" s="37"/>
      <c r="QBJ26" s="122"/>
      <c r="QBK26" s="122"/>
      <c r="QBL26" s="122"/>
      <c r="QBM26" s="122"/>
      <c r="QBN26" s="122"/>
      <c r="QBO26" s="122"/>
      <c r="QBP26" s="122"/>
      <c r="QBQ26" s="37"/>
      <c r="QBR26" s="122"/>
      <c r="QBS26" s="122"/>
      <c r="QBT26" s="122"/>
      <c r="QBU26" s="122"/>
      <c r="QBV26" s="122"/>
      <c r="QBW26" s="122"/>
      <c r="QBX26" s="122"/>
      <c r="QBY26" s="37"/>
      <c r="QBZ26" s="122"/>
      <c r="QCA26" s="122"/>
      <c r="QCB26" s="122"/>
      <c r="QCC26" s="122"/>
      <c r="QCD26" s="122"/>
      <c r="QCE26" s="122"/>
      <c r="QCF26" s="122"/>
      <c r="QCG26" s="37"/>
      <c r="QCH26" s="122"/>
      <c r="QCI26" s="122"/>
      <c r="QCJ26" s="122"/>
      <c r="QCK26" s="122"/>
      <c r="QCL26" s="122"/>
      <c r="QCM26" s="122"/>
      <c r="QCN26" s="122"/>
      <c r="QCO26" s="37"/>
      <c r="QCP26" s="122"/>
      <c r="QCQ26" s="122"/>
      <c r="QCR26" s="122"/>
      <c r="QCS26" s="122"/>
      <c r="QCT26" s="122"/>
      <c r="QCU26" s="122"/>
      <c r="QCV26" s="122"/>
      <c r="QCW26" s="37"/>
      <c r="QCX26" s="122"/>
      <c r="QCY26" s="122"/>
      <c r="QCZ26" s="122"/>
      <c r="QDA26" s="122"/>
      <c r="QDB26" s="122"/>
      <c r="QDC26" s="122"/>
      <c r="QDD26" s="122"/>
      <c r="QDE26" s="37"/>
      <c r="QDF26" s="122"/>
      <c r="QDG26" s="122"/>
      <c r="QDH26" s="122"/>
      <c r="QDI26" s="122"/>
      <c r="QDJ26" s="122"/>
      <c r="QDK26" s="122"/>
      <c r="QDL26" s="122"/>
      <c r="QDM26" s="37"/>
      <c r="QDN26" s="122"/>
      <c r="QDO26" s="122"/>
      <c r="QDP26" s="122"/>
      <c r="QDQ26" s="122"/>
      <c r="QDR26" s="122"/>
      <c r="QDS26" s="122"/>
      <c r="QDT26" s="122"/>
      <c r="QDU26" s="37"/>
      <c r="QDV26" s="122"/>
      <c r="QDW26" s="122"/>
      <c r="QDX26" s="122"/>
      <c r="QDY26" s="122"/>
      <c r="QDZ26" s="122"/>
      <c r="QEA26" s="122"/>
      <c r="QEB26" s="122"/>
      <c r="QEC26" s="37"/>
      <c r="QED26" s="122"/>
      <c r="QEE26" s="122"/>
      <c r="QEF26" s="122"/>
      <c r="QEG26" s="122"/>
      <c r="QEH26" s="122"/>
      <c r="QEI26" s="122"/>
      <c r="QEJ26" s="122"/>
      <c r="QEK26" s="37"/>
      <c r="QEL26" s="122"/>
      <c r="QEM26" s="122"/>
      <c r="QEN26" s="122"/>
      <c r="QEO26" s="122"/>
      <c r="QEP26" s="122"/>
      <c r="QEQ26" s="122"/>
      <c r="QER26" s="122"/>
      <c r="QES26" s="37"/>
      <c r="QET26" s="122"/>
      <c r="QEU26" s="122"/>
      <c r="QEV26" s="122"/>
      <c r="QEW26" s="122"/>
      <c r="QEX26" s="122"/>
      <c r="QEY26" s="122"/>
      <c r="QEZ26" s="122"/>
      <c r="QFA26" s="37"/>
      <c r="QFB26" s="122"/>
      <c r="QFC26" s="122"/>
      <c r="QFD26" s="122"/>
      <c r="QFE26" s="122"/>
      <c r="QFF26" s="122"/>
      <c r="QFG26" s="122"/>
      <c r="QFH26" s="122"/>
      <c r="QFI26" s="37"/>
      <c r="QFJ26" s="122"/>
      <c r="QFK26" s="122"/>
      <c r="QFL26" s="122"/>
      <c r="QFM26" s="122"/>
      <c r="QFN26" s="122"/>
      <c r="QFO26" s="122"/>
      <c r="QFP26" s="122"/>
      <c r="QFQ26" s="37"/>
      <c r="QFR26" s="122"/>
      <c r="QFS26" s="122"/>
      <c r="QFT26" s="122"/>
      <c r="QFU26" s="122"/>
      <c r="QFV26" s="122"/>
      <c r="QFW26" s="122"/>
      <c r="QFX26" s="122"/>
      <c r="QFY26" s="37"/>
      <c r="QFZ26" s="122"/>
      <c r="QGA26" s="122"/>
      <c r="QGB26" s="122"/>
      <c r="QGC26" s="122"/>
      <c r="QGD26" s="122"/>
      <c r="QGE26" s="122"/>
      <c r="QGF26" s="122"/>
      <c r="QGG26" s="37"/>
      <c r="QGH26" s="122"/>
      <c r="QGI26" s="122"/>
      <c r="QGJ26" s="122"/>
      <c r="QGK26" s="122"/>
      <c r="QGL26" s="122"/>
      <c r="QGM26" s="122"/>
      <c r="QGN26" s="122"/>
      <c r="QGO26" s="37"/>
      <c r="QGP26" s="122"/>
      <c r="QGQ26" s="122"/>
      <c r="QGR26" s="122"/>
      <c r="QGS26" s="122"/>
      <c r="QGT26" s="122"/>
      <c r="QGU26" s="122"/>
      <c r="QGV26" s="122"/>
      <c r="QGW26" s="37"/>
      <c r="QGX26" s="122"/>
      <c r="QGY26" s="122"/>
      <c r="QGZ26" s="122"/>
      <c r="QHA26" s="122"/>
      <c r="QHB26" s="122"/>
      <c r="QHC26" s="122"/>
      <c r="QHD26" s="122"/>
      <c r="QHE26" s="37"/>
      <c r="QHF26" s="122"/>
      <c r="QHG26" s="122"/>
      <c r="QHH26" s="122"/>
      <c r="QHI26" s="122"/>
      <c r="QHJ26" s="122"/>
      <c r="QHK26" s="122"/>
      <c r="QHL26" s="122"/>
      <c r="QHM26" s="37"/>
      <c r="QHN26" s="122"/>
      <c r="QHO26" s="122"/>
      <c r="QHP26" s="122"/>
      <c r="QHQ26" s="122"/>
      <c r="QHR26" s="122"/>
      <c r="QHS26" s="122"/>
      <c r="QHT26" s="122"/>
      <c r="QHU26" s="37"/>
      <c r="QHV26" s="122"/>
      <c r="QHW26" s="122"/>
      <c r="QHX26" s="122"/>
      <c r="QHY26" s="122"/>
      <c r="QHZ26" s="122"/>
      <c r="QIA26" s="122"/>
      <c r="QIB26" s="122"/>
      <c r="QIC26" s="37"/>
      <c r="QID26" s="122"/>
      <c r="QIE26" s="122"/>
      <c r="QIF26" s="122"/>
      <c r="QIG26" s="122"/>
      <c r="QIH26" s="122"/>
      <c r="QII26" s="122"/>
      <c r="QIJ26" s="122"/>
      <c r="QIK26" s="37"/>
      <c r="QIL26" s="122"/>
      <c r="QIM26" s="122"/>
      <c r="QIN26" s="122"/>
      <c r="QIO26" s="122"/>
      <c r="QIP26" s="122"/>
      <c r="QIQ26" s="122"/>
      <c r="QIR26" s="122"/>
      <c r="QIS26" s="37"/>
      <c r="QIT26" s="122"/>
      <c r="QIU26" s="122"/>
      <c r="QIV26" s="122"/>
      <c r="QIW26" s="122"/>
      <c r="QIX26" s="122"/>
      <c r="QIY26" s="122"/>
      <c r="QIZ26" s="122"/>
      <c r="QJA26" s="37"/>
      <c r="QJB26" s="122"/>
      <c r="QJC26" s="122"/>
      <c r="QJD26" s="122"/>
      <c r="QJE26" s="122"/>
      <c r="QJF26" s="122"/>
      <c r="QJG26" s="122"/>
      <c r="QJH26" s="122"/>
      <c r="QJI26" s="37"/>
      <c r="QJJ26" s="122"/>
      <c r="QJK26" s="122"/>
      <c r="QJL26" s="122"/>
      <c r="QJM26" s="122"/>
      <c r="QJN26" s="122"/>
      <c r="QJO26" s="122"/>
      <c r="QJP26" s="122"/>
      <c r="QJQ26" s="37"/>
      <c r="QJR26" s="122"/>
      <c r="QJS26" s="122"/>
      <c r="QJT26" s="122"/>
      <c r="QJU26" s="122"/>
      <c r="QJV26" s="122"/>
      <c r="QJW26" s="122"/>
      <c r="QJX26" s="122"/>
      <c r="QJY26" s="37"/>
      <c r="QJZ26" s="122"/>
      <c r="QKA26" s="122"/>
      <c r="QKB26" s="122"/>
      <c r="QKC26" s="122"/>
      <c r="QKD26" s="122"/>
      <c r="QKE26" s="122"/>
      <c r="QKF26" s="122"/>
      <c r="QKG26" s="37"/>
      <c r="QKH26" s="122"/>
      <c r="QKI26" s="122"/>
      <c r="QKJ26" s="122"/>
      <c r="QKK26" s="122"/>
      <c r="QKL26" s="122"/>
      <c r="QKM26" s="122"/>
      <c r="QKN26" s="122"/>
      <c r="QKO26" s="37"/>
      <c r="QKP26" s="122"/>
      <c r="QKQ26" s="122"/>
      <c r="QKR26" s="122"/>
      <c r="QKS26" s="122"/>
      <c r="QKT26" s="122"/>
      <c r="QKU26" s="122"/>
      <c r="QKV26" s="122"/>
      <c r="QKW26" s="37"/>
      <c r="QKX26" s="122"/>
      <c r="QKY26" s="122"/>
      <c r="QKZ26" s="122"/>
      <c r="QLA26" s="122"/>
      <c r="QLB26" s="122"/>
      <c r="QLC26" s="122"/>
      <c r="QLD26" s="122"/>
      <c r="QLE26" s="37"/>
      <c r="QLF26" s="122"/>
      <c r="QLG26" s="122"/>
      <c r="QLH26" s="122"/>
      <c r="QLI26" s="122"/>
      <c r="QLJ26" s="122"/>
      <c r="QLK26" s="122"/>
      <c r="QLL26" s="122"/>
      <c r="QLM26" s="37"/>
      <c r="QLN26" s="122"/>
      <c r="QLO26" s="122"/>
      <c r="QLP26" s="122"/>
      <c r="QLQ26" s="122"/>
      <c r="QLR26" s="122"/>
      <c r="QLS26" s="122"/>
      <c r="QLT26" s="122"/>
      <c r="QLU26" s="37"/>
      <c r="QLV26" s="122"/>
      <c r="QLW26" s="122"/>
      <c r="QLX26" s="122"/>
      <c r="QLY26" s="122"/>
      <c r="QLZ26" s="122"/>
      <c r="QMA26" s="122"/>
      <c r="QMB26" s="122"/>
      <c r="QMC26" s="37"/>
      <c r="QMD26" s="122"/>
      <c r="QME26" s="122"/>
      <c r="QMF26" s="122"/>
      <c r="QMG26" s="122"/>
      <c r="QMH26" s="122"/>
      <c r="QMI26" s="122"/>
      <c r="QMJ26" s="122"/>
      <c r="QMK26" s="37"/>
      <c r="QML26" s="122"/>
      <c r="QMM26" s="122"/>
      <c r="QMN26" s="122"/>
      <c r="QMO26" s="122"/>
      <c r="QMP26" s="122"/>
      <c r="QMQ26" s="122"/>
      <c r="QMR26" s="122"/>
      <c r="QMS26" s="37"/>
      <c r="QMT26" s="122"/>
      <c r="QMU26" s="122"/>
      <c r="QMV26" s="122"/>
      <c r="QMW26" s="122"/>
      <c r="QMX26" s="122"/>
      <c r="QMY26" s="122"/>
      <c r="QMZ26" s="122"/>
      <c r="QNA26" s="37"/>
      <c r="QNB26" s="122"/>
      <c r="QNC26" s="122"/>
      <c r="QND26" s="122"/>
      <c r="QNE26" s="122"/>
      <c r="QNF26" s="122"/>
      <c r="QNG26" s="122"/>
      <c r="QNH26" s="122"/>
      <c r="QNI26" s="37"/>
      <c r="QNJ26" s="122"/>
      <c r="QNK26" s="122"/>
      <c r="QNL26" s="122"/>
      <c r="QNM26" s="122"/>
      <c r="QNN26" s="122"/>
      <c r="QNO26" s="122"/>
      <c r="QNP26" s="122"/>
      <c r="QNQ26" s="37"/>
      <c r="QNR26" s="122"/>
      <c r="QNS26" s="122"/>
      <c r="QNT26" s="122"/>
      <c r="QNU26" s="122"/>
      <c r="QNV26" s="122"/>
      <c r="QNW26" s="122"/>
      <c r="QNX26" s="122"/>
      <c r="QNY26" s="37"/>
      <c r="QNZ26" s="122"/>
      <c r="QOA26" s="122"/>
      <c r="QOB26" s="122"/>
      <c r="QOC26" s="122"/>
      <c r="QOD26" s="122"/>
      <c r="QOE26" s="122"/>
      <c r="QOF26" s="122"/>
      <c r="QOG26" s="37"/>
      <c r="QOH26" s="122"/>
      <c r="QOI26" s="122"/>
      <c r="QOJ26" s="122"/>
      <c r="QOK26" s="122"/>
      <c r="QOL26" s="122"/>
      <c r="QOM26" s="122"/>
      <c r="QON26" s="122"/>
      <c r="QOO26" s="37"/>
      <c r="QOP26" s="122"/>
      <c r="QOQ26" s="122"/>
      <c r="QOR26" s="122"/>
      <c r="QOS26" s="122"/>
      <c r="QOT26" s="122"/>
      <c r="QOU26" s="122"/>
      <c r="QOV26" s="122"/>
      <c r="QOW26" s="37"/>
      <c r="QOX26" s="122"/>
      <c r="QOY26" s="122"/>
      <c r="QOZ26" s="122"/>
      <c r="QPA26" s="122"/>
      <c r="QPB26" s="122"/>
      <c r="QPC26" s="122"/>
      <c r="QPD26" s="122"/>
      <c r="QPE26" s="37"/>
      <c r="QPF26" s="122"/>
      <c r="QPG26" s="122"/>
      <c r="QPH26" s="122"/>
      <c r="QPI26" s="122"/>
      <c r="QPJ26" s="122"/>
      <c r="QPK26" s="122"/>
      <c r="QPL26" s="122"/>
      <c r="QPM26" s="37"/>
      <c r="QPN26" s="122"/>
      <c r="QPO26" s="122"/>
      <c r="QPP26" s="122"/>
      <c r="QPQ26" s="122"/>
      <c r="QPR26" s="122"/>
      <c r="QPS26" s="122"/>
      <c r="QPT26" s="122"/>
      <c r="QPU26" s="37"/>
      <c r="QPV26" s="122"/>
      <c r="QPW26" s="122"/>
      <c r="QPX26" s="122"/>
      <c r="QPY26" s="122"/>
      <c r="QPZ26" s="122"/>
      <c r="QQA26" s="122"/>
      <c r="QQB26" s="122"/>
      <c r="QQC26" s="37"/>
      <c r="QQD26" s="122"/>
      <c r="QQE26" s="122"/>
      <c r="QQF26" s="122"/>
      <c r="QQG26" s="122"/>
      <c r="QQH26" s="122"/>
      <c r="QQI26" s="122"/>
      <c r="QQJ26" s="122"/>
      <c r="QQK26" s="37"/>
      <c r="QQL26" s="122"/>
      <c r="QQM26" s="122"/>
      <c r="QQN26" s="122"/>
      <c r="QQO26" s="122"/>
      <c r="QQP26" s="122"/>
      <c r="QQQ26" s="122"/>
      <c r="QQR26" s="122"/>
      <c r="QQS26" s="37"/>
      <c r="QQT26" s="122"/>
      <c r="QQU26" s="122"/>
      <c r="QQV26" s="122"/>
      <c r="QQW26" s="122"/>
      <c r="QQX26" s="122"/>
      <c r="QQY26" s="122"/>
      <c r="QQZ26" s="122"/>
      <c r="QRA26" s="37"/>
      <c r="QRB26" s="122"/>
      <c r="QRC26" s="122"/>
      <c r="QRD26" s="122"/>
      <c r="QRE26" s="122"/>
      <c r="QRF26" s="122"/>
      <c r="QRG26" s="122"/>
      <c r="QRH26" s="122"/>
      <c r="QRI26" s="37"/>
      <c r="QRJ26" s="122"/>
      <c r="QRK26" s="122"/>
      <c r="QRL26" s="122"/>
      <c r="QRM26" s="122"/>
      <c r="QRN26" s="122"/>
      <c r="QRO26" s="122"/>
      <c r="QRP26" s="122"/>
      <c r="QRQ26" s="37"/>
      <c r="QRR26" s="122"/>
      <c r="QRS26" s="122"/>
      <c r="QRT26" s="122"/>
      <c r="QRU26" s="122"/>
      <c r="QRV26" s="122"/>
      <c r="QRW26" s="122"/>
      <c r="QRX26" s="122"/>
      <c r="QRY26" s="37"/>
      <c r="QRZ26" s="122"/>
      <c r="QSA26" s="122"/>
      <c r="QSB26" s="122"/>
      <c r="QSC26" s="122"/>
      <c r="QSD26" s="122"/>
      <c r="QSE26" s="122"/>
      <c r="QSF26" s="122"/>
      <c r="QSG26" s="37"/>
      <c r="QSH26" s="122"/>
      <c r="QSI26" s="122"/>
      <c r="QSJ26" s="122"/>
      <c r="QSK26" s="122"/>
      <c r="QSL26" s="122"/>
      <c r="QSM26" s="122"/>
      <c r="QSN26" s="122"/>
      <c r="QSO26" s="37"/>
      <c r="QSP26" s="122"/>
      <c r="QSQ26" s="122"/>
      <c r="QSR26" s="122"/>
      <c r="QSS26" s="122"/>
      <c r="QST26" s="122"/>
      <c r="QSU26" s="122"/>
      <c r="QSV26" s="122"/>
      <c r="QSW26" s="37"/>
      <c r="QSX26" s="122"/>
      <c r="QSY26" s="122"/>
      <c r="QSZ26" s="122"/>
      <c r="QTA26" s="122"/>
      <c r="QTB26" s="122"/>
      <c r="QTC26" s="122"/>
      <c r="QTD26" s="122"/>
      <c r="QTE26" s="37"/>
      <c r="QTF26" s="122"/>
      <c r="QTG26" s="122"/>
      <c r="QTH26" s="122"/>
      <c r="QTI26" s="122"/>
      <c r="QTJ26" s="122"/>
      <c r="QTK26" s="122"/>
      <c r="QTL26" s="122"/>
      <c r="QTM26" s="37"/>
      <c r="QTN26" s="122"/>
      <c r="QTO26" s="122"/>
      <c r="QTP26" s="122"/>
      <c r="QTQ26" s="122"/>
      <c r="QTR26" s="122"/>
      <c r="QTS26" s="122"/>
      <c r="QTT26" s="122"/>
      <c r="QTU26" s="37"/>
      <c r="QTV26" s="122"/>
      <c r="QTW26" s="122"/>
      <c r="QTX26" s="122"/>
      <c r="QTY26" s="122"/>
      <c r="QTZ26" s="122"/>
      <c r="QUA26" s="122"/>
      <c r="QUB26" s="122"/>
      <c r="QUC26" s="37"/>
      <c r="QUD26" s="122"/>
      <c r="QUE26" s="122"/>
      <c r="QUF26" s="122"/>
      <c r="QUG26" s="122"/>
      <c r="QUH26" s="122"/>
      <c r="QUI26" s="122"/>
      <c r="QUJ26" s="122"/>
      <c r="QUK26" s="37"/>
      <c r="QUL26" s="122"/>
      <c r="QUM26" s="122"/>
      <c r="QUN26" s="122"/>
      <c r="QUO26" s="122"/>
      <c r="QUP26" s="122"/>
      <c r="QUQ26" s="122"/>
      <c r="QUR26" s="122"/>
      <c r="QUS26" s="37"/>
      <c r="QUT26" s="122"/>
      <c r="QUU26" s="122"/>
      <c r="QUV26" s="122"/>
      <c r="QUW26" s="122"/>
      <c r="QUX26" s="122"/>
      <c r="QUY26" s="122"/>
      <c r="QUZ26" s="122"/>
      <c r="QVA26" s="37"/>
      <c r="QVB26" s="122"/>
      <c r="QVC26" s="122"/>
      <c r="QVD26" s="122"/>
      <c r="QVE26" s="122"/>
      <c r="QVF26" s="122"/>
      <c r="QVG26" s="122"/>
      <c r="QVH26" s="122"/>
      <c r="QVI26" s="37"/>
      <c r="QVJ26" s="122"/>
      <c r="QVK26" s="122"/>
      <c r="QVL26" s="122"/>
      <c r="QVM26" s="122"/>
      <c r="QVN26" s="122"/>
      <c r="QVO26" s="122"/>
      <c r="QVP26" s="122"/>
      <c r="QVQ26" s="37"/>
      <c r="QVR26" s="122"/>
      <c r="QVS26" s="122"/>
      <c r="QVT26" s="122"/>
      <c r="QVU26" s="122"/>
      <c r="QVV26" s="122"/>
      <c r="QVW26" s="122"/>
      <c r="QVX26" s="122"/>
      <c r="QVY26" s="37"/>
      <c r="QVZ26" s="122"/>
      <c r="QWA26" s="122"/>
      <c r="QWB26" s="122"/>
      <c r="QWC26" s="122"/>
      <c r="QWD26" s="122"/>
      <c r="QWE26" s="122"/>
      <c r="QWF26" s="122"/>
      <c r="QWG26" s="37"/>
      <c r="QWH26" s="122"/>
      <c r="QWI26" s="122"/>
      <c r="QWJ26" s="122"/>
      <c r="QWK26" s="122"/>
      <c r="QWL26" s="122"/>
      <c r="QWM26" s="122"/>
      <c r="QWN26" s="122"/>
      <c r="QWO26" s="37"/>
      <c r="QWP26" s="122"/>
      <c r="QWQ26" s="122"/>
      <c r="QWR26" s="122"/>
      <c r="QWS26" s="122"/>
      <c r="QWT26" s="122"/>
      <c r="QWU26" s="122"/>
      <c r="QWV26" s="122"/>
      <c r="QWW26" s="37"/>
      <c r="QWX26" s="122"/>
      <c r="QWY26" s="122"/>
      <c r="QWZ26" s="122"/>
      <c r="QXA26" s="122"/>
      <c r="QXB26" s="122"/>
      <c r="QXC26" s="122"/>
      <c r="QXD26" s="122"/>
      <c r="QXE26" s="37"/>
      <c r="QXF26" s="122"/>
      <c r="QXG26" s="122"/>
      <c r="QXH26" s="122"/>
      <c r="QXI26" s="122"/>
      <c r="QXJ26" s="122"/>
      <c r="QXK26" s="122"/>
      <c r="QXL26" s="122"/>
      <c r="QXM26" s="37"/>
      <c r="QXN26" s="122"/>
      <c r="QXO26" s="122"/>
      <c r="QXP26" s="122"/>
      <c r="QXQ26" s="122"/>
      <c r="QXR26" s="122"/>
      <c r="QXS26" s="122"/>
      <c r="QXT26" s="122"/>
      <c r="QXU26" s="37"/>
      <c r="QXV26" s="122"/>
      <c r="QXW26" s="122"/>
      <c r="QXX26" s="122"/>
      <c r="QXY26" s="122"/>
      <c r="QXZ26" s="122"/>
      <c r="QYA26" s="122"/>
      <c r="QYB26" s="122"/>
      <c r="QYC26" s="37"/>
      <c r="QYD26" s="122"/>
      <c r="QYE26" s="122"/>
      <c r="QYF26" s="122"/>
      <c r="QYG26" s="122"/>
      <c r="QYH26" s="122"/>
      <c r="QYI26" s="122"/>
      <c r="QYJ26" s="122"/>
      <c r="QYK26" s="37"/>
      <c r="QYL26" s="122"/>
      <c r="QYM26" s="122"/>
      <c r="QYN26" s="122"/>
      <c r="QYO26" s="122"/>
      <c r="QYP26" s="122"/>
      <c r="QYQ26" s="122"/>
      <c r="QYR26" s="122"/>
      <c r="QYS26" s="37"/>
      <c r="QYT26" s="122"/>
      <c r="QYU26" s="122"/>
      <c r="QYV26" s="122"/>
      <c r="QYW26" s="122"/>
      <c r="QYX26" s="122"/>
      <c r="QYY26" s="122"/>
      <c r="QYZ26" s="122"/>
      <c r="QZA26" s="37"/>
      <c r="QZB26" s="122"/>
      <c r="QZC26" s="122"/>
      <c r="QZD26" s="122"/>
      <c r="QZE26" s="122"/>
      <c r="QZF26" s="122"/>
      <c r="QZG26" s="122"/>
      <c r="QZH26" s="122"/>
      <c r="QZI26" s="37"/>
      <c r="QZJ26" s="122"/>
      <c r="QZK26" s="122"/>
      <c r="QZL26" s="122"/>
      <c r="QZM26" s="122"/>
      <c r="QZN26" s="122"/>
      <c r="QZO26" s="122"/>
      <c r="QZP26" s="122"/>
      <c r="QZQ26" s="37"/>
      <c r="QZR26" s="122"/>
      <c r="QZS26" s="122"/>
      <c r="QZT26" s="122"/>
      <c r="QZU26" s="122"/>
      <c r="QZV26" s="122"/>
      <c r="QZW26" s="122"/>
      <c r="QZX26" s="122"/>
      <c r="QZY26" s="37"/>
      <c r="QZZ26" s="122"/>
      <c r="RAA26" s="122"/>
      <c r="RAB26" s="122"/>
      <c r="RAC26" s="122"/>
      <c r="RAD26" s="122"/>
      <c r="RAE26" s="122"/>
      <c r="RAF26" s="122"/>
      <c r="RAG26" s="37"/>
      <c r="RAH26" s="122"/>
      <c r="RAI26" s="122"/>
      <c r="RAJ26" s="122"/>
      <c r="RAK26" s="122"/>
      <c r="RAL26" s="122"/>
      <c r="RAM26" s="122"/>
      <c r="RAN26" s="122"/>
      <c r="RAO26" s="37"/>
      <c r="RAP26" s="122"/>
      <c r="RAQ26" s="122"/>
      <c r="RAR26" s="122"/>
      <c r="RAS26" s="122"/>
      <c r="RAT26" s="122"/>
      <c r="RAU26" s="122"/>
      <c r="RAV26" s="122"/>
      <c r="RAW26" s="37"/>
      <c r="RAX26" s="122"/>
      <c r="RAY26" s="122"/>
      <c r="RAZ26" s="122"/>
      <c r="RBA26" s="122"/>
      <c r="RBB26" s="122"/>
      <c r="RBC26" s="122"/>
      <c r="RBD26" s="122"/>
      <c r="RBE26" s="37"/>
      <c r="RBF26" s="122"/>
      <c r="RBG26" s="122"/>
      <c r="RBH26" s="122"/>
      <c r="RBI26" s="122"/>
      <c r="RBJ26" s="122"/>
      <c r="RBK26" s="122"/>
      <c r="RBL26" s="122"/>
      <c r="RBM26" s="37"/>
      <c r="RBN26" s="122"/>
      <c r="RBO26" s="122"/>
      <c r="RBP26" s="122"/>
      <c r="RBQ26" s="122"/>
      <c r="RBR26" s="122"/>
      <c r="RBS26" s="122"/>
      <c r="RBT26" s="122"/>
      <c r="RBU26" s="37"/>
      <c r="RBV26" s="122"/>
      <c r="RBW26" s="122"/>
      <c r="RBX26" s="122"/>
      <c r="RBY26" s="122"/>
      <c r="RBZ26" s="122"/>
      <c r="RCA26" s="122"/>
      <c r="RCB26" s="122"/>
      <c r="RCC26" s="37"/>
      <c r="RCD26" s="122"/>
      <c r="RCE26" s="122"/>
      <c r="RCF26" s="122"/>
      <c r="RCG26" s="122"/>
      <c r="RCH26" s="122"/>
      <c r="RCI26" s="122"/>
      <c r="RCJ26" s="122"/>
      <c r="RCK26" s="37"/>
      <c r="RCL26" s="122"/>
      <c r="RCM26" s="122"/>
      <c r="RCN26" s="122"/>
      <c r="RCO26" s="122"/>
      <c r="RCP26" s="122"/>
      <c r="RCQ26" s="122"/>
      <c r="RCR26" s="122"/>
      <c r="RCS26" s="37"/>
      <c r="RCT26" s="122"/>
      <c r="RCU26" s="122"/>
      <c r="RCV26" s="122"/>
      <c r="RCW26" s="122"/>
      <c r="RCX26" s="122"/>
      <c r="RCY26" s="122"/>
      <c r="RCZ26" s="122"/>
      <c r="RDA26" s="37"/>
      <c r="RDB26" s="122"/>
      <c r="RDC26" s="122"/>
      <c r="RDD26" s="122"/>
      <c r="RDE26" s="122"/>
      <c r="RDF26" s="122"/>
      <c r="RDG26" s="122"/>
      <c r="RDH26" s="122"/>
      <c r="RDI26" s="37"/>
      <c r="RDJ26" s="122"/>
      <c r="RDK26" s="122"/>
      <c r="RDL26" s="122"/>
      <c r="RDM26" s="122"/>
      <c r="RDN26" s="122"/>
      <c r="RDO26" s="122"/>
      <c r="RDP26" s="122"/>
      <c r="RDQ26" s="37"/>
      <c r="RDR26" s="122"/>
      <c r="RDS26" s="122"/>
      <c r="RDT26" s="122"/>
      <c r="RDU26" s="122"/>
      <c r="RDV26" s="122"/>
      <c r="RDW26" s="122"/>
      <c r="RDX26" s="122"/>
      <c r="RDY26" s="37"/>
      <c r="RDZ26" s="122"/>
      <c r="REA26" s="122"/>
      <c r="REB26" s="122"/>
      <c r="REC26" s="122"/>
      <c r="RED26" s="122"/>
      <c r="REE26" s="122"/>
      <c r="REF26" s="122"/>
      <c r="REG26" s="37"/>
      <c r="REH26" s="122"/>
      <c r="REI26" s="122"/>
      <c r="REJ26" s="122"/>
      <c r="REK26" s="122"/>
      <c r="REL26" s="122"/>
      <c r="REM26" s="122"/>
      <c r="REN26" s="122"/>
      <c r="REO26" s="37"/>
      <c r="REP26" s="122"/>
      <c r="REQ26" s="122"/>
      <c r="RER26" s="122"/>
      <c r="RES26" s="122"/>
      <c r="RET26" s="122"/>
      <c r="REU26" s="122"/>
      <c r="REV26" s="122"/>
      <c r="REW26" s="37"/>
      <c r="REX26" s="122"/>
      <c r="REY26" s="122"/>
      <c r="REZ26" s="122"/>
      <c r="RFA26" s="122"/>
      <c r="RFB26" s="122"/>
      <c r="RFC26" s="122"/>
      <c r="RFD26" s="122"/>
      <c r="RFE26" s="37"/>
      <c r="RFF26" s="122"/>
      <c r="RFG26" s="122"/>
      <c r="RFH26" s="122"/>
      <c r="RFI26" s="122"/>
      <c r="RFJ26" s="122"/>
      <c r="RFK26" s="122"/>
      <c r="RFL26" s="122"/>
      <c r="RFM26" s="37"/>
      <c r="RFN26" s="122"/>
      <c r="RFO26" s="122"/>
      <c r="RFP26" s="122"/>
      <c r="RFQ26" s="122"/>
      <c r="RFR26" s="122"/>
      <c r="RFS26" s="122"/>
      <c r="RFT26" s="122"/>
      <c r="RFU26" s="37"/>
      <c r="RFV26" s="122"/>
      <c r="RFW26" s="122"/>
      <c r="RFX26" s="122"/>
      <c r="RFY26" s="122"/>
      <c r="RFZ26" s="122"/>
      <c r="RGA26" s="122"/>
      <c r="RGB26" s="122"/>
      <c r="RGC26" s="37"/>
      <c r="RGD26" s="122"/>
      <c r="RGE26" s="122"/>
      <c r="RGF26" s="122"/>
      <c r="RGG26" s="122"/>
      <c r="RGH26" s="122"/>
      <c r="RGI26" s="122"/>
      <c r="RGJ26" s="122"/>
      <c r="RGK26" s="37"/>
      <c r="RGL26" s="122"/>
      <c r="RGM26" s="122"/>
      <c r="RGN26" s="122"/>
      <c r="RGO26" s="122"/>
      <c r="RGP26" s="122"/>
      <c r="RGQ26" s="122"/>
      <c r="RGR26" s="122"/>
      <c r="RGS26" s="37"/>
      <c r="RGT26" s="122"/>
      <c r="RGU26" s="122"/>
      <c r="RGV26" s="122"/>
      <c r="RGW26" s="122"/>
      <c r="RGX26" s="122"/>
      <c r="RGY26" s="122"/>
      <c r="RGZ26" s="122"/>
      <c r="RHA26" s="37"/>
      <c r="RHB26" s="122"/>
      <c r="RHC26" s="122"/>
      <c r="RHD26" s="122"/>
      <c r="RHE26" s="122"/>
      <c r="RHF26" s="122"/>
      <c r="RHG26" s="122"/>
      <c r="RHH26" s="122"/>
      <c r="RHI26" s="37"/>
      <c r="RHJ26" s="122"/>
      <c r="RHK26" s="122"/>
      <c r="RHL26" s="122"/>
      <c r="RHM26" s="122"/>
      <c r="RHN26" s="122"/>
      <c r="RHO26" s="122"/>
      <c r="RHP26" s="122"/>
      <c r="RHQ26" s="37"/>
      <c r="RHR26" s="122"/>
      <c r="RHS26" s="122"/>
      <c r="RHT26" s="122"/>
      <c r="RHU26" s="122"/>
      <c r="RHV26" s="122"/>
      <c r="RHW26" s="122"/>
      <c r="RHX26" s="122"/>
      <c r="RHY26" s="37"/>
      <c r="RHZ26" s="122"/>
      <c r="RIA26" s="122"/>
      <c r="RIB26" s="122"/>
      <c r="RIC26" s="122"/>
      <c r="RID26" s="122"/>
      <c r="RIE26" s="122"/>
      <c r="RIF26" s="122"/>
      <c r="RIG26" s="37"/>
      <c r="RIH26" s="122"/>
      <c r="RII26" s="122"/>
      <c r="RIJ26" s="122"/>
      <c r="RIK26" s="122"/>
      <c r="RIL26" s="122"/>
      <c r="RIM26" s="122"/>
      <c r="RIN26" s="122"/>
      <c r="RIO26" s="37"/>
      <c r="RIP26" s="122"/>
      <c r="RIQ26" s="122"/>
      <c r="RIR26" s="122"/>
      <c r="RIS26" s="122"/>
      <c r="RIT26" s="122"/>
      <c r="RIU26" s="122"/>
      <c r="RIV26" s="122"/>
      <c r="RIW26" s="37"/>
      <c r="RIX26" s="122"/>
      <c r="RIY26" s="122"/>
      <c r="RIZ26" s="122"/>
      <c r="RJA26" s="122"/>
      <c r="RJB26" s="122"/>
      <c r="RJC26" s="122"/>
      <c r="RJD26" s="122"/>
      <c r="RJE26" s="37"/>
      <c r="RJF26" s="122"/>
      <c r="RJG26" s="122"/>
      <c r="RJH26" s="122"/>
      <c r="RJI26" s="122"/>
      <c r="RJJ26" s="122"/>
      <c r="RJK26" s="122"/>
      <c r="RJL26" s="122"/>
      <c r="RJM26" s="37"/>
      <c r="RJN26" s="122"/>
      <c r="RJO26" s="122"/>
      <c r="RJP26" s="122"/>
      <c r="RJQ26" s="122"/>
      <c r="RJR26" s="122"/>
      <c r="RJS26" s="122"/>
      <c r="RJT26" s="122"/>
      <c r="RJU26" s="37"/>
      <c r="RJV26" s="122"/>
      <c r="RJW26" s="122"/>
      <c r="RJX26" s="122"/>
      <c r="RJY26" s="122"/>
      <c r="RJZ26" s="122"/>
      <c r="RKA26" s="122"/>
      <c r="RKB26" s="122"/>
      <c r="RKC26" s="37"/>
      <c r="RKD26" s="122"/>
      <c r="RKE26" s="122"/>
      <c r="RKF26" s="122"/>
      <c r="RKG26" s="122"/>
      <c r="RKH26" s="122"/>
      <c r="RKI26" s="122"/>
      <c r="RKJ26" s="122"/>
      <c r="RKK26" s="37"/>
      <c r="RKL26" s="122"/>
      <c r="RKM26" s="122"/>
      <c r="RKN26" s="122"/>
      <c r="RKO26" s="122"/>
      <c r="RKP26" s="122"/>
      <c r="RKQ26" s="122"/>
      <c r="RKR26" s="122"/>
      <c r="RKS26" s="37"/>
      <c r="RKT26" s="122"/>
      <c r="RKU26" s="122"/>
      <c r="RKV26" s="122"/>
      <c r="RKW26" s="122"/>
      <c r="RKX26" s="122"/>
      <c r="RKY26" s="122"/>
      <c r="RKZ26" s="122"/>
      <c r="RLA26" s="37"/>
      <c r="RLB26" s="122"/>
      <c r="RLC26" s="122"/>
      <c r="RLD26" s="122"/>
      <c r="RLE26" s="122"/>
      <c r="RLF26" s="122"/>
      <c r="RLG26" s="122"/>
      <c r="RLH26" s="122"/>
      <c r="RLI26" s="37"/>
      <c r="RLJ26" s="122"/>
      <c r="RLK26" s="122"/>
      <c r="RLL26" s="122"/>
      <c r="RLM26" s="122"/>
      <c r="RLN26" s="122"/>
      <c r="RLO26" s="122"/>
      <c r="RLP26" s="122"/>
      <c r="RLQ26" s="37"/>
      <c r="RLR26" s="122"/>
      <c r="RLS26" s="122"/>
      <c r="RLT26" s="122"/>
      <c r="RLU26" s="122"/>
      <c r="RLV26" s="122"/>
      <c r="RLW26" s="122"/>
      <c r="RLX26" s="122"/>
      <c r="RLY26" s="37"/>
      <c r="RLZ26" s="122"/>
      <c r="RMA26" s="122"/>
      <c r="RMB26" s="122"/>
      <c r="RMC26" s="122"/>
      <c r="RMD26" s="122"/>
      <c r="RME26" s="122"/>
      <c r="RMF26" s="122"/>
      <c r="RMG26" s="37"/>
      <c r="RMH26" s="122"/>
      <c r="RMI26" s="122"/>
      <c r="RMJ26" s="122"/>
      <c r="RMK26" s="122"/>
      <c r="RML26" s="122"/>
      <c r="RMM26" s="122"/>
      <c r="RMN26" s="122"/>
      <c r="RMO26" s="37"/>
      <c r="RMP26" s="122"/>
      <c r="RMQ26" s="122"/>
      <c r="RMR26" s="122"/>
      <c r="RMS26" s="122"/>
      <c r="RMT26" s="122"/>
      <c r="RMU26" s="122"/>
      <c r="RMV26" s="122"/>
      <c r="RMW26" s="37"/>
      <c r="RMX26" s="122"/>
      <c r="RMY26" s="122"/>
      <c r="RMZ26" s="122"/>
      <c r="RNA26" s="122"/>
      <c r="RNB26" s="122"/>
      <c r="RNC26" s="122"/>
      <c r="RND26" s="122"/>
      <c r="RNE26" s="37"/>
      <c r="RNF26" s="122"/>
      <c r="RNG26" s="122"/>
      <c r="RNH26" s="122"/>
      <c r="RNI26" s="122"/>
      <c r="RNJ26" s="122"/>
      <c r="RNK26" s="122"/>
      <c r="RNL26" s="122"/>
      <c r="RNM26" s="37"/>
      <c r="RNN26" s="122"/>
      <c r="RNO26" s="122"/>
      <c r="RNP26" s="122"/>
      <c r="RNQ26" s="122"/>
      <c r="RNR26" s="122"/>
      <c r="RNS26" s="122"/>
      <c r="RNT26" s="122"/>
      <c r="RNU26" s="37"/>
      <c r="RNV26" s="122"/>
      <c r="RNW26" s="122"/>
      <c r="RNX26" s="122"/>
      <c r="RNY26" s="122"/>
      <c r="RNZ26" s="122"/>
      <c r="ROA26" s="122"/>
      <c r="ROB26" s="122"/>
      <c r="ROC26" s="37"/>
      <c r="ROD26" s="122"/>
      <c r="ROE26" s="122"/>
      <c r="ROF26" s="122"/>
      <c r="ROG26" s="122"/>
      <c r="ROH26" s="122"/>
      <c r="ROI26" s="122"/>
      <c r="ROJ26" s="122"/>
      <c r="ROK26" s="37"/>
      <c r="ROL26" s="122"/>
      <c r="ROM26" s="122"/>
      <c r="RON26" s="122"/>
      <c r="ROO26" s="122"/>
      <c r="ROP26" s="122"/>
      <c r="ROQ26" s="122"/>
      <c r="ROR26" s="122"/>
      <c r="ROS26" s="37"/>
      <c r="ROT26" s="122"/>
      <c r="ROU26" s="122"/>
      <c r="ROV26" s="122"/>
      <c r="ROW26" s="122"/>
      <c r="ROX26" s="122"/>
      <c r="ROY26" s="122"/>
      <c r="ROZ26" s="122"/>
      <c r="RPA26" s="37"/>
      <c r="RPB26" s="122"/>
      <c r="RPC26" s="122"/>
      <c r="RPD26" s="122"/>
      <c r="RPE26" s="122"/>
      <c r="RPF26" s="122"/>
      <c r="RPG26" s="122"/>
      <c r="RPH26" s="122"/>
      <c r="RPI26" s="37"/>
      <c r="RPJ26" s="122"/>
      <c r="RPK26" s="122"/>
      <c r="RPL26" s="122"/>
      <c r="RPM26" s="122"/>
      <c r="RPN26" s="122"/>
      <c r="RPO26" s="122"/>
      <c r="RPP26" s="122"/>
      <c r="RPQ26" s="37"/>
      <c r="RPR26" s="122"/>
      <c r="RPS26" s="122"/>
      <c r="RPT26" s="122"/>
      <c r="RPU26" s="122"/>
      <c r="RPV26" s="122"/>
      <c r="RPW26" s="122"/>
      <c r="RPX26" s="122"/>
      <c r="RPY26" s="37"/>
      <c r="RPZ26" s="122"/>
      <c r="RQA26" s="122"/>
      <c r="RQB26" s="122"/>
      <c r="RQC26" s="122"/>
      <c r="RQD26" s="122"/>
      <c r="RQE26" s="122"/>
      <c r="RQF26" s="122"/>
      <c r="RQG26" s="37"/>
      <c r="RQH26" s="122"/>
      <c r="RQI26" s="122"/>
      <c r="RQJ26" s="122"/>
      <c r="RQK26" s="122"/>
      <c r="RQL26" s="122"/>
      <c r="RQM26" s="122"/>
      <c r="RQN26" s="122"/>
      <c r="RQO26" s="37"/>
      <c r="RQP26" s="122"/>
      <c r="RQQ26" s="122"/>
      <c r="RQR26" s="122"/>
      <c r="RQS26" s="122"/>
      <c r="RQT26" s="122"/>
      <c r="RQU26" s="122"/>
      <c r="RQV26" s="122"/>
      <c r="RQW26" s="37"/>
      <c r="RQX26" s="122"/>
      <c r="RQY26" s="122"/>
      <c r="RQZ26" s="122"/>
      <c r="RRA26" s="122"/>
      <c r="RRB26" s="122"/>
      <c r="RRC26" s="122"/>
      <c r="RRD26" s="122"/>
      <c r="RRE26" s="37"/>
      <c r="RRF26" s="122"/>
      <c r="RRG26" s="122"/>
      <c r="RRH26" s="122"/>
      <c r="RRI26" s="122"/>
      <c r="RRJ26" s="122"/>
      <c r="RRK26" s="122"/>
      <c r="RRL26" s="122"/>
      <c r="RRM26" s="37"/>
      <c r="RRN26" s="122"/>
      <c r="RRO26" s="122"/>
      <c r="RRP26" s="122"/>
      <c r="RRQ26" s="122"/>
      <c r="RRR26" s="122"/>
      <c r="RRS26" s="122"/>
      <c r="RRT26" s="122"/>
      <c r="RRU26" s="37"/>
      <c r="RRV26" s="122"/>
      <c r="RRW26" s="122"/>
      <c r="RRX26" s="122"/>
      <c r="RRY26" s="122"/>
      <c r="RRZ26" s="122"/>
      <c r="RSA26" s="122"/>
      <c r="RSB26" s="122"/>
      <c r="RSC26" s="37"/>
      <c r="RSD26" s="122"/>
      <c r="RSE26" s="122"/>
      <c r="RSF26" s="122"/>
      <c r="RSG26" s="122"/>
      <c r="RSH26" s="122"/>
      <c r="RSI26" s="122"/>
      <c r="RSJ26" s="122"/>
      <c r="RSK26" s="37"/>
      <c r="RSL26" s="122"/>
      <c r="RSM26" s="122"/>
      <c r="RSN26" s="122"/>
      <c r="RSO26" s="122"/>
      <c r="RSP26" s="122"/>
      <c r="RSQ26" s="122"/>
      <c r="RSR26" s="122"/>
      <c r="RSS26" s="37"/>
      <c r="RST26" s="122"/>
      <c r="RSU26" s="122"/>
      <c r="RSV26" s="122"/>
      <c r="RSW26" s="122"/>
      <c r="RSX26" s="122"/>
      <c r="RSY26" s="122"/>
      <c r="RSZ26" s="122"/>
      <c r="RTA26" s="37"/>
      <c r="RTB26" s="122"/>
      <c r="RTC26" s="122"/>
      <c r="RTD26" s="122"/>
      <c r="RTE26" s="122"/>
      <c r="RTF26" s="122"/>
      <c r="RTG26" s="122"/>
      <c r="RTH26" s="122"/>
      <c r="RTI26" s="37"/>
      <c r="RTJ26" s="122"/>
      <c r="RTK26" s="122"/>
      <c r="RTL26" s="122"/>
      <c r="RTM26" s="122"/>
      <c r="RTN26" s="122"/>
      <c r="RTO26" s="122"/>
      <c r="RTP26" s="122"/>
      <c r="RTQ26" s="37"/>
      <c r="RTR26" s="122"/>
      <c r="RTS26" s="122"/>
      <c r="RTT26" s="122"/>
      <c r="RTU26" s="122"/>
      <c r="RTV26" s="122"/>
      <c r="RTW26" s="122"/>
      <c r="RTX26" s="122"/>
      <c r="RTY26" s="37"/>
      <c r="RTZ26" s="122"/>
      <c r="RUA26" s="122"/>
      <c r="RUB26" s="122"/>
      <c r="RUC26" s="122"/>
      <c r="RUD26" s="122"/>
      <c r="RUE26" s="122"/>
      <c r="RUF26" s="122"/>
      <c r="RUG26" s="37"/>
      <c r="RUH26" s="122"/>
      <c r="RUI26" s="122"/>
      <c r="RUJ26" s="122"/>
      <c r="RUK26" s="122"/>
      <c r="RUL26" s="122"/>
      <c r="RUM26" s="122"/>
      <c r="RUN26" s="122"/>
      <c r="RUO26" s="37"/>
      <c r="RUP26" s="122"/>
      <c r="RUQ26" s="122"/>
      <c r="RUR26" s="122"/>
      <c r="RUS26" s="122"/>
      <c r="RUT26" s="122"/>
      <c r="RUU26" s="122"/>
      <c r="RUV26" s="122"/>
      <c r="RUW26" s="37"/>
      <c r="RUX26" s="122"/>
      <c r="RUY26" s="122"/>
      <c r="RUZ26" s="122"/>
      <c r="RVA26" s="122"/>
      <c r="RVB26" s="122"/>
      <c r="RVC26" s="122"/>
      <c r="RVD26" s="122"/>
      <c r="RVE26" s="37"/>
      <c r="RVF26" s="122"/>
      <c r="RVG26" s="122"/>
      <c r="RVH26" s="122"/>
      <c r="RVI26" s="122"/>
      <c r="RVJ26" s="122"/>
      <c r="RVK26" s="122"/>
      <c r="RVL26" s="122"/>
      <c r="RVM26" s="37"/>
      <c r="RVN26" s="122"/>
      <c r="RVO26" s="122"/>
      <c r="RVP26" s="122"/>
      <c r="RVQ26" s="122"/>
      <c r="RVR26" s="122"/>
      <c r="RVS26" s="122"/>
      <c r="RVT26" s="122"/>
      <c r="RVU26" s="37"/>
      <c r="RVV26" s="122"/>
      <c r="RVW26" s="122"/>
      <c r="RVX26" s="122"/>
      <c r="RVY26" s="122"/>
      <c r="RVZ26" s="122"/>
      <c r="RWA26" s="122"/>
      <c r="RWB26" s="122"/>
      <c r="RWC26" s="37"/>
      <c r="RWD26" s="122"/>
      <c r="RWE26" s="122"/>
      <c r="RWF26" s="122"/>
      <c r="RWG26" s="122"/>
      <c r="RWH26" s="122"/>
      <c r="RWI26" s="122"/>
      <c r="RWJ26" s="122"/>
      <c r="RWK26" s="37"/>
      <c r="RWL26" s="122"/>
      <c r="RWM26" s="122"/>
      <c r="RWN26" s="122"/>
      <c r="RWO26" s="122"/>
      <c r="RWP26" s="122"/>
      <c r="RWQ26" s="122"/>
      <c r="RWR26" s="122"/>
      <c r="RWS26" s="37"/>
      <c r="RWT26" s="122"/>
      <c r="RWU26" s="122"/>
      <c r="RWV26" s="122"/>
      <c r="RWW26" s="122"/>
      <c r="RWX26" s="122"/>
      <c r="RWY26" s="122"/>
      <c r="RWZ26" s="122"/>
      <c r="RXA26" s="37"/>
      <c r="RXB26" s="122"/>
      <c r="RXC26" s="122"/>
      <c r="RXD26" s="122"/>
      <c r="RXE26" s="122"/>
      <c r="RXF26" s="122"/>
      <c r="RXG26" s="122"/>
      <c r="RXH26" s="122"/>
      <c r="RXI26" s="37"/>
      <c r="RXJ26" s="122"/>
      <c r="RXK26" s="122"/>
      <c r="RXL26" s="122"/>
      <c r="RXM26" s="122"/>
      <c r="RXN26" s="122"/>
      <c r="RXO26" s="122"/>
      <c r="RXP26" s="122"/>
      <c r="RXQ26" s="37"/>
      <c r="RXR26" s="122"/>
      <c r="RXS26" s="122"/>
      <c r="RXT26" s="122"/>
      <c r="RXU26" s="122"/>
      <c r="RXV26" s="122"/>
      <c r="RXW26" s="122"/>
      <c r="RXX26" s="122"/>
      <c r="RXY26" s="37"/>
      <c r="RXZ26" s="122"/>
      <c r="RYA26" s="122"/>
      <c r="RYB26" s="122"/>
      <c r="RYC26" s="122"/>
      <c r="RYD26" s="122"/>
      <c r="RYE26" s="122"/>
      <c r="RYF26" s="122"/>
      <c r="RYG26" s="37"/>
      <c r="RYH26" s="122"/>
      <c r="RYI26" s="122"/>
      <c r="RYJ26" s="122"/>
      <c r="RYK26" s="122"/>
      <c r="RYL26" s="122"/>
      <c r="RYM26" s="122"/>
      <c r="RYN26" s="122"/>
      <c r="RYO26" s="37"/>
      <c r="RYP26" s="122"/>
      <c r="RYQ26" s="122"/>
      <c r="RYR26" s="122"/>
      <c r="RYS26" s="122"/>
      <c r="RYT26" s="122"/>
      <c r="RYU26" s="122"/>
      <c r="RYV26" s="122"/>
      <c r="RYW26" s="37"/>
      <c r="RYX26" s="122"/>
      <c r="RYY26" s="122"/>
      <c r="RYZ26" s="122"/>
      <c r="RZA26" s="122"/>
      <c r="RZB26" s="122"/>
      <c r="RZC26" s="122"/>
      <c r="RZD26" s="122"/>
      <c r="RZE26" s="37"/>
      <c r="RZF26" s="122"/>
      <c r="RZG26" s="122"/>
      <c r="RZH26" s="122"/>
      <c r="RZI26" s="122"/>
      <c r="RZJ26" s="122"/>
      <c r="RZK26" s="122"/>
      <c r="RZL26" s="122"/>
      <c r="RZM26" s="37"/>
      <c r="RZN26" s="122"/>
      <c r="RZO26" s="122"/>
      <c r="RZP26" s="122"/>
      <c r="RZQ26" s="122"/>
      <c r="RZR26" s="122"/>
      <c r="RZS26" s="122"/>
      <c r="RZT26" s="122"/>
      <c r="RZU26" s="37"/>
      <c r="RZV26" s="122"/>
      <c r="RZW26" s="122"/>
      <c r="RZX26" s="122"/>
      <c r="RZY26" s="122"/>
      <c r="RZZ26" s="122"/>
      <c r="SAA26" s="122"/>
      <c r="SAB26" s="122"/>
      <c r="SAC26" s="37"/>
      <c r="SAD26" s="122"/>
      <c r="SAE26" s="122"/>
      <c r="SAF26" s="122"/>
      <c r="SAG26" s="122"/>
      <c r="SAH26" s="122"/>
      <c r="SAI26" s="122"/>
      <c r="SAJ26" s="122"/>
      <c r="SAK26" s="37"/>
      <c r="SAL26" s="122"/>
      <c r="SAM26" s="122"/>
      <c r="SAN26" s="122"/>
      <c r="SAO26" s="122"/>
      <c r="SAP26" s="122"/>
      <c r="SAQ26" s="122"/>
      <c r="SAR26" s="122"/>
      <c r="SAS26" s="37"/>
      <c r="SAT26" s="122"/>
      <c r="SAU26" s="122"/>
      <c r="SAV26" s="122"/>
      <c r="SAW26" s="122"/>
      <c r="SAX26" s="122"/>
      <c r="SAY26" s="122"/>
      <c r="SAZ26" s="122"/>
      <c r="SBA26" s="37"/>
      <c r="SBB26" s="122"/>
      <c r="SBC26" s="122"/>
      <c r="SBD26" s="122"/>
      <c r="SBE26" s="122"/>
      <c r="SBF26" s="122"/>
      <c r="SBG26" s="122"/>
      <c r="SBH26" s="122"/>
      <c r="SBI26" s="37"/>
      <c r="SBJ26" s="122"/>
      <c r="SBK26" s="122"/>
      <c r="SBL26" s="122"/>
      <c r="SBM26" s="122"/>
      <c r="SBN26" s="122"/>
      <c r="SBO26" s="122"/>
      <c r="SBP26" s="122"/>
      <c r="SBQ26" s="37"/>
      <c r="SBR26" s="122"/>
      <c r="SBS26" s="122"/>
      <c r="SBT26" s="122"/>
      <c r="SBU26" s="122"/>
      <c r="SBV26" s="122"/>
      <c r="SBW26" s="122"/>
      <c r="SBX26" s="122"/>
      <c r="SBY26" s="37"/>
      <c r="SBZ26" s="122"/>
      <c r="SCA26" s="122"/>
      <c r="SCB26" s="122"/>
      <c r="SCC26" s="122"/>
      <c r="SCD26" s="122"/>
      <c r="SCE26" s="122"/>
      <c r="SCF26" s="122"/>
      <c r="SCG26" s="37"/>
      <c r="SCH26" s="122"/>
      <c r="SCI26" s="122"/>
      <c r="SCJ26" s="122"/>
      <c r="SCK26" s="122"/>
      <c r="SCL26" s="122"/>
      <c r="SCM26" s="122"/>
      <c r="SCN26" s="122"/>
      <c r="SCO26" s="37"/>
      <c r="SCP26" s="122"/>
      <c r="SCQ26" s="122"/>
      <c r="SCR26" s="122"/>
      <c r="SCS26" s="122"/>
      <c r="SCT26" s="122"/>
      <c r="SCU26" s="122"/>
      <c r="SCV26" s="122"/>
      <c r="SCW26" s="37"/>
      <c r="SCX26" s="122"/>
      <c r="SCY26" s="122"/>
      <c r="SCZ26" s="122"/>
      <c r="SDA26" s="122"/>
      <c r="SDB26" s="122"/>
      <c r="SDC26" s="122"/>
      <c r="SDD26" s="122"/>
      <c r="SDE26" s="37"/>
      <c r="SDF26" s="122"/>
      <c r="SDG26" s="122"/>
      <c r="SDH26" s="122"/>
      <c r="SDI26" s="122"/>
      <c r="SDJ26" s="122"/>
      <c r="SDK26" s="122"/>
      <c r="SDL26" s="122"/>
      <c r="SDM26" s="37"/>
      <c r="SDN26" s="122"/>
      <c r="SDO26" s="122"/>
      <c r="SDP26" s="122"/>
      <c r="SDQ26" s="122"/>
      <c r="SDR26" s="122"/>
      <c r="SDS26" s="122"/>
      <c r="SDT26" s="122"/>
      <c r="SDU26" s="37"/>
      <c r="SDV26" s="122"/>
      <c r="SDW26" s="122"/>
      <c r="SDX26" s="122"/>
      <c r="SDY26" s="122"/>
      <c r="SDZ26" s="122"/>
      <c r="SEA26" s="122"/>
      <c r="SEB26" s="122"/>
      <c r="SEC26" s="37"/>
      <c r="SED26" s="122"/>
      <c r="SEE26" s="122"/>
      <c r="SEF26" s="122"/>
      <c r="SEG26" s="122"/>
      <c r="SEH26" s="122"/>
      <c r="SEI26" s="122"/>
      <c r="SEJ26" s="122"/>
      <c r="SEK26" s="37"/>
      <c r="SEL26" s="122"/>
      <c r="SEM26" s="122"/>
      <c r="SEN26" s="122"/>
      <c r="SEO26" s="122"/>
      <c r="SEP26" s="122"/>
      <c r="SEQ26" s="122"/>
      <c r="SER26" s="122"/>
      <c r="SES26" s="37"/>
      <c r="SET26" s="122"/>
      <c r="SEU26" s="122"/>
      <c r="SEV26" s="122"/>
      <c r="SEW26" s="122"/>
      <c r="SEX26" s="122"/>
      <c r="SEY26" s="122"/>
      <c r="SEZ26" s="122"/>
      <c r="SFA26" s="37"/>
      <c r="SFB26" s="122"/>
      <c r="SFC26" s="122"/>
      <c r="SFD26" s="122"/>
      <c r="SFE26" s="122"/>
      <c r="SFF26" s="122"/>
      <c r="SFG26" s="122"/>
      <c r="SFH26" s="122"/>
      <c r="SFI26" s="37"/>
      <c r="SFJ26" s="122"/>
      <c r="SFK26" s="122"/>
      <c r="SFL26" s="122"/>
      <c r="SFM26" s="122"/>
      <c r="SFN26" s="122"/>
      <c r="SFO26" s="122"/>
      <c r="SFP26" s="122"/>
      <c r="SFQ26" s="37"/>
      <c r="SFR26" s="122"/>
      <c r="SFS26" s="122"/>
      <c r="SFT26" s="122"/>
      <c r="SFU26" s="122"/>
      <c r="SFV26" s="122"/>
      <c r="SFW26" s="122"/>
      <c r="SFX26" s="122"/>
      <c r="SFY26" s="37"/>
      <c r="SFZ26" s="122"/>
      <c r="SGA26" s="122"/>
      <c r="SGB26" s="122"/>
      <c r="SGC26" s="122"/>
      <c r="SGD26" s="122"/>
      <c r="SGE26" s="122"/>
      <c r="SGF26" s="122"/>
      <c r="SGG26" s="37"/>
      <c r="SGH26" s="122"/>
      <c r="SGI26" s="122"/>
      <c r="SGJ26" s="122"/>
      <c r="SGK26" s="122"/>
      <c r="SGL26" s="122"/>
      <c r="SGM26" s="122"/>
      <c r="SGN26" s="122"/>
      <c r="SGO26" s="37"/>
      <c r="SGP26" s="122"/>
      <c r="SGQ26" s="122"/>
      <c r="SGR26" s="122"/>
      <c r="SGS26" s="122"/>
      <c r="SGT26" s="122"/>
      <c r="SGU26" s="122"/>
      <c r="SGV26" s="122"/>
      <c r="SGW26" s="37"/>
      <c r="SGX26" s="122"/>
      <c r="SGY26" s="122"/>
      <c r="SGZ26" s="122"/>
      <c r="SHA26" s="122"/>
      <c r="SHB26" s="122"/>
      <c r="SHC26" s="122"/>
      <c r="SHD26" s="122"/>
      <c r="SHE26" s="37"/>
      <c r="SHF26" s="122"/>
      <c r="SHG26" s="122"/>
      <c r="SHH26" s="122"/>
      <c r="SHI26" s="122"/>
      <c r="SHJ26" s="122"/>
      <c r="SHK26" s="122"/>
      <c r="SHL26" s="122"/>
      <c r="SHM26" s="37"/>
      <c r="SHN26" s="122"/>
      <c r="SHO26" s="122"/>
      <c r="SHP26" s="122"/>
      <c r="SHQ26" s="122"/>
      <c r="SHR26" s="122"/>
      <c r="SHS26" s="122"/>
      <c r="SHT26" s="122"/>
      <c r="SHU26" s="37"/>
      <c r="SHV26" s="122"/>
      <c r="SHW26" s="122"/>
      <c r="SHX26" s="122"/>
      <c r="SHY26" s="122"/>
      <c r="SHZ26" s="122"/>
      <c r="SIA26" s="122"/>
      <c r="SIB26" s="122"/>
      <c r="SIC26" s="37"/>
      <c r="SID26" s="122"/>
      <c r="SIE26" s="122"/>
      <c r="SIF26" s="122"/>
      <c r="SIG26" s="122"/>
      <c r="SIH26" s="122"/>
      <c r="SII26" s="122"/>
      <c r="SIJ26" s="122"/>
      <c r="SIK26" s="37"/>
      <c r="SIL26" s="122"/>
      <c r="SIM26" s="122"/>
      <c r="SIN26" s="122"/>
      <c r="SIO26" s="122"/>
      <c r="SIP26" s="122"/>
      <c r="SIQ26" s="122"/>
      <c r="SIR26" s="122"/>
      <c r="SIS26" s="37"/>
      <c r="SIT26" s="122"/>
      <c r="SIU26" s="122"/>
      <c r="SIV26" s="122"/>
      <c r="SIW26" s="122"/>
      <c r="SIX26" s="122"/>
      <c r="SIY26" s="122"/>
      <c r="SIZ26" s="122"/>
      <c r="SJA26" s="37"/>
      <c r="SJB26" s="122"/>
      <c r="SJC26" s="122"/>
      <c r="SJD26" s="122"/>
      <c r="SJE26" s="122"/>
      <c r="SJF26" s="122"/>
      <c r="SJG26" s="122"/>
      <c r="SJH26" s="122"/>
      <c r="SJI26" s="37"/>
      <c r="SJJ26" s="122"/>
      <c r="SJK26" s="122"/>
      <c r="SJL26" s="122"/>
      <c r="SJM26" s="122"/>
      <c r="SJN26" s="122"/>
      <c r="SJO26" s="122"/>
      <c r="SJP26" s="122"/>
      <c r="SJQ26" s="37"/>
      <c r="SJR26" s="122"/>
      <c r="SJS26" s="122"/>
      <c r="SJT26" s="122"/>
      <c r="SJU26" s="122"/>
      <c r="SJV26" s="122"/>
      <c r="SJW26" s="122"/>
      <c r="SJX26" s="122"/>
      <c r="SJY26" s="37"/>
      <c r="SJZ26" s="122"/>
      <c r="SKA26" s="122"/>
      <c r="SKB26" s="122"/>
      <c r="SKC26" s="122"/>
      <c r="SKD26" s="122"/>
      <c r="SKE26" s="122"/>
      <c r="SKF26" s="122"/>
      <c r="SKG26" s="37"/>
      <c r="SKH26" s="122"/>
      <c r="SKI26" s="122"/>
      <c r="SKJ26" s="122"/>
      <c r="SKK26" s="122"/>
      <c r="SKL26" s="122"/>
      <c r="SKM26" s="122"/>
      <c r="SKN26" s="122"/>
      <c r="SKO26" s="37"/>
      <c r="SKP26" s="122"/>
      <c r="SKQ26" s="122"/>
      <c r="SKR26" s="122"/>
      <c r="SKS26" s="122"/>
      <c r="SKT26" s="122"/>
      <c r="SKU26" s="122"/>
      <c r="SKV26" s="122"/>
      <c r="SKW26" s="37"/>
      <c r="SKX26" s="122"/>
      <c r="SKY26" s="122"/>
      <c r="SKZ26" s="122"/>
      <c r="SLA26" s="122"/>
      <c r="SLB26" s="122"/>
      <c r="SLC26" s="122"/>
      <c r="SLD26" s="122"/>
      <c r="SLE26" s="37"/>
      <c r="SLF26" s="122"/>
      <c r="SLG26" s="122"/>
      <c r="SLH26" s="122"/>
      <c r="SLI26" s="122"/>
      <c r="SLJ26" s="122"/>
      <c r="SLK26" s="122"/>
      <c r="SLL26" s="122"/>
      <c r="SLM26" s="37"/>
      <c r="SLN26" s="122"/>
      <c r="SLO26" s="122"/>
      <c r="SLP26" s="122"/>
      <c r="SLQ26" s="122"/>
      <c r="SLR26" s="122"/>
      <c r="SLS26" s="122"/>
      <c r="SLT26" s="122"/>
      <c r="SLU26" s="37"/>
      <c r="SLV26" s="122"/>
      <c r="SLW26" s="122"/>
      <c r="SLX26" s="122"/>
      <c r="SLY26" s="122"/>
      <c r="SLZ26" s="122"/>
      <c r="SMA26" s="122"/>
      <c r="SMB26" s="122"/>
      <c r="SMC26" s="37"/>
      <c r="SMD26" s="122"/>
      <c r="SME26" s="122"/>
      <c r="SMF26" s="122"/>
      <c r="SMG26" s="122"/>
      <c r="SMH26" s="122"/>
      <c r="SMI26" s="122"/>
      <c r="SMJ26" s="122"/>
      <c r="SMK26" s="37"/>
      <c r="SML26" s="122"/>
      <c r="SMM26" s="122"/>
      <c r="SMN26" s="122"/>
      <c r="SMO26" s="122"/>
      <c r="SMP26" s="122"/>
      <c r="SMQ26" s="122"/>
      <c r="SMR26" s="122"/>
      <c r="SMS26" s="37"/>
      <c r="SMT26" s="122"/>
      <c r="SMU26" s="122"/>
      <c r="SMV26" s="122"/>
      <c r="SMW26" s="122"/>
      <c r="SMX26" s="122"/>
      <c r="SMY26" s="122"/>
      <c r="SMZ26" s="122"/>
      <c r="SNA26" s="37"/>
      <c r="SNB26" s="122"/>
      <c r="SNC26" s="122"/>
      <c r="SND26" s="122"/>
      <c r="SNE26" s="122"/>
      <c r="SNF26" s="122"/>
      <c r="SNG26" s="122"/>
      <c r="SNH26" s="122"/>
      <c r="SNI26" s="37"/>
      <c r="SNJ26" s="122"/>
      <c r="SNK26" s="122"/>
      <c r="SNL26" s="122"/>
      <c r="SNM26" s="122"/>
      <c r="SNN26" s="122"/>
      <c r="SNO26" s="122"/>
      <c r="SNP26" s="122"/>
      <c r="SNQ26" s="37"/>
      <c r="SNR26" s="122"/>
      <c r="SNS26" s="122"/>
      <c r="SNT26" s="122"/>
      <c r="SNU26" s="122"/>
      <c r="SNV26" s="122"/>
      <c r="SNW26" s="122"/>
      <c r="SNX26" s="122"/>
      <c r="SNY26" s="37"/>
      <c r="SNZ26" s="122"/>
      <c r="SOA26" s="122"/>
      <c r="SOB26" s="122"/>
      <c r="SOC26" s="122"/>
      <c r="SOD26" s="122"/>
      <c r="SOE26" s="122"/>
      <c r="SOF26" s="122"/>
      <c r="SOG26" s="37"/>
      <c r="SOH26" s="122"/>
      <c r="SOI26" s="122"/>
      <c r="SOJ26" s="122"/>
      <c r="SOK26" s="122"/>
      <c r="SOL26" s="122"/>
      <c r="SOM26" s="122"/>
      <c r="SON26" s="122"/>
      <c r="SOO26" s="37"/>
      <c r="SOP26" s="122"/>
      <c r="SOQ26" s="122"/>
      <c r="SOR26" s="122"/>
      <c r="SOS26" s="122"/>
      <c r="SOT26" s="122"/>
      <c r="SOU26" s="122"/>
      <c r="SOV26" s="122"/>
      <c r="SOW26" s="37"/>
      <c r="SOX26" s="122"/>
      <c r="SOY26" s="122"/>
      <c r="SOZ26" s="122"/>
      <c r="SPA26" s="122"/>
      <c r="SPB26" s="122"/>
      <c r="SPC26" s="122"/>
      <c r="SPD26" s="122"/>
      <c r="SPE26" s="37"/>
      <c r="SPF26" s="122"/>
      <c r="SPG26" s="122"/>
      <c r="SPH26" s="122"/>
      <c r="SPI26" s="122"/>
      <c r="SPJ26" s="122"/>
      <c r="SPK26" s="122"/>
      <c r="SPL26" s="122"/>
      <c r="SPM26" s="37"/>
      <c r="SPN26" s="122"/>
      <c r="SPO26" s="122"/>
      <c r="SPP26" s="122"/>
      <c r="SPQ26" s="122"/>
      <c r="SPR26" s="122"/>
      <c r="SPS26" s="122"/>
      <c r="SPT26" s="122"/>
      <c r="SPU26" s="37"/>
      <c r="SPV26" s="122"/>
      <c r="SPW26" s="122"/>
      <c r="SPX26" s="122"/>
      <c r="SPY26" s="122"/>
      <c r="SPZ26" s="122"/>
      <c r="SQA26" s="122"/>
      <c r="SQB26" s="122"/>
      <c r="SQC26" s="37"/>
      <c r="SQD26" s="122"/>
      <c r="SQE26" s="122"/>
      <c r="SQF26" s="122"/>
      <c r="SQG26" s="122"/>
      <c r="SQH26" s="122"/>
      <c r="SQI26" s="122"/>
      <c r="SQJ26" s="122"/>
      <c r="SQK26" s="37"/>
      <c r="SQL26" s="122"/>
      <c r="SQM26" s="122"/>
      <c r="SQN26" s="122"/>
      <c r="SQO26" s="122"/>
      <c r="SQP26" s="122"/>
      <c r="SQQ26" s="122"/>
      <c r="SQR26" s="122"/>
      <c r="SQS26" s="37"/>
      <c r="SQT26" s="122"/>
      <c r="SQU26" s="122"/>
      <c r="SQV26" s="122"/>
      <c r="SQW26" s="122"/>
      <c r="SQX26" s="122"/>
      <c r="SQY26" s="122"/>
      <c r="SQZ26" s="122"/>
      <c r="SRA26" s="37"/>
      <c r="SRB26" s="122"/>
      <c r="SRC26" s="122"/>
      <c r="SRD26" s="122"/>
      <c r="SRE26" s="122"/>
      <c r="SRF26" s="122"/>
      <c r="SRG26" s="122"/>
      <c r="SRH26" s="122"/>
      <c r="SRI26" s="37"/>
      <c r="SRJ26" s="122"/>
      <c r="SRK26" s="122"/>
      <c r="SRL26" s="122"/>
      <c r="SRM26" s="122"/>
      <c r="SRN26" s="122"/>
      <c r="SRO26" s="122"/>
      <c r="SRP26" s="122"/>
      <c r="SRQ26" s="37"/>
      <c r="SRR26" s="122"/>
      <c r="SRS26" s="122"/>
      <c r="SRT26" s="122"/>
      <c r="SRU26" s="122"/>
      <c r="SRV26" s="122"/>
      <c r="SRW26" s="122"/>
      <c r="SRX26" s="122"/>
      <c r="SRY26" s="37"/>
      <c r="SRZ26" s="122"/>
      <c r="SSA26" s="122"/>
      <c r="SSB26" s="122"/>
      <c r="SSC26" s="122"/>
      <c r="SSD26" s="122"/>
      <c r="SSE26" s="122"/>
      <c r="SSF26" s="122"/>
      <c r="SSG26" s="37"/>
      <c r="SSH26" s="122"/>
      <c r="SSI26" s="122"/>
      <c r="SSJ26" s="122"/>
      <c r="SSK26" s="122"/>
      <c r="SSL26" s="122"/>
      <c r="SSM26" s="122"/>
      <c r="SSN26" s="122"/>
      <c r="SSO26" s="37"/>
      <c r="SSP26" s="122"/>
      <c r="SSQ26" s="122"/>
      <c r="SSR26" s="122"/>
      <c r="SSS26" s="122"/>
      <c r="SST26" s="122"/>
      <c r="SSU26" s="122"/>
      <c r="SSV26" s="122"/>
      <c r="SSW26" s="37"/>
      <c r="SSX26" s="122"/>
      <c r="SSY26" s="122"/>
      <c r="SSZ26" s="122"/>
      <c r="STA26" s="122"/>
      <c r="STB26" s="122"/>
      <c r="STC26" s="122"/>
      <c r="STD26" s="122"/>
      <c r="STE26" s="37"/>
      <c r="STF26" s="122"/>
      <c r="STG26" s="122"/>
      <c r="STH26" s="122"/>
      <c r="STI26" s="122"/>
      <c r="STJ26" s="122"/>
      <c r="STK26" s="122"/>
      <c r="STL26" s="122"/>
      <c r="STM26" s="37"/>
      <c r="STN26" s="122"/>
      <c r="STO26" s="122"/>
      <c r="STP26" s="122"/>
      <c r="STQ26" s="122"/>
      <c r="STR26" s="122"/>
      <c r="STS26" s="122"/>
      <c r="STT26" s="122"/>
      <c r="STU26" s="37"/>
      <c r="STV26" s="122"/>
      <c r="STW26" s="122"/>
      <c r="STX26" s="122"/>
      <c r="STY26" s="122"/>
      <c r="STZ26" s="122"/>
      <c r="SUA26" s="122"/>
      <c r="SUB26" s="122"/>
      <c r="SUC26" s="37"/>
      <c r="SUD26" s="122"/>
      <c r="SUE26" s="122"/>
      <c r="SUF26" s="122"/>
      <c r="SUG26" s="122"/>
      <c r="SUH26" s="122"/>
      <c r="SUI26" s="122"/>
      <c r="SUJ26" s="122"/>
      <c r="SUK26" s="37"/>
      <c r="SUL26" s="122"/>
      <c r="SUM26" s="122"/>
      <c r="SUN26" s="122"/>
      <c r="SUO26" s="122"/>
      <c r="SUP26" s="122"/>
      <c r="SUQ26" s="122"/>
      <c r="SUR26" s="122"/>
      <c r="SUS26" s="37"/>
      <c r="SUT26" s="122"/>
      <c r="SUU26" s="122"/>
      <c r="SUV26" s="122"/>
      <c r="SUW26" s="122"/>
      <c r="SUX26" s="122"/>
      <c r="SUY26" s="122"/>
      <c r="SUZ26" s="122"/>
      <c r="SVA26" s="37"/>
      <c r="SVB26" s="122"/>
      <c r="SVC26" s="122"/>
      <c r="SVD26" s="122"/>
      <c r="SVE26" s="122"/>
      <c r="SVF26" s="122"/>
      <c r="SVG26" s="122"/>
      <c r="SVH26" s="122"/>
      <c r="SVI26" s="37"/>
      <c r="SVJ26" s="122"/>
      <c r="SVK26" s="122"/>
      <c r="SVL26" s="122"/>
      <c r="SVM26" s="122"/>
      <c r="SVN26" s="122"/>
      <c r="SVO26" s="122"/>
      <c r="SVP26" s="122"/>
      <c r="SVQ26" s="37"/>
      <c r="SVR26" s="122"/>
      <c r="SVS26" s="122"/>
      <c r="SVT26" s="122"/>
      <c r="SVU26" s="122"/>
      <c r="SVV26" s="122"/>
      <c r="SVW26" s="122"/>
      <c r="SVX26" s="122"/>
      <c r="SVY26" s="37"/>
      <c r="SVZ26" s="122"/>
      <c r="SWA26" s="122"/>
      <c r="SWB26" s="122"/>
      <c r="SWC26" s="122"/>
      <c r="SWD26" s="122"/>
      <c r="SWE26" s="122"/>
      <c r="SWF26" s="122"/>
      <c r="SWG26" s="37"/>
      <c r="SWH26" s="122"/>
      <c r="SWI26" s="122"/>
      <c r="SWJ26" s="122"/>
      <c r="SWK26" s="122"/>
      <c r="SWL26" s="122"/>
      <c r="SWM26" s="122"/>
      <c r="SWN26" s="122"/>
      <c r="SWO26" s="37"/>
      <c r="SWP26" s="122"/>
      <c r="SWQ26" s="122"/>
      <c r="SWR26" s="122"/>
      <c r="SWS26" s="122"/>
      <c r="SWT26" s="122"/>
      <c r="SWU26" s="122"/>
      <c r="SWV26" s="122"/>
      <c r="SWW26" s="37"/>
      <c r="SWX26" s="122"/>
      <c r="SWY26" s="122"/>
      <c r="SWZ26" s="122"/>
      <c r="SXA26" s="122"/>
      <c r="SXB26" s="122"/>
      <c r="SXC26" s="122"/>
      <c r="SXD26" s="122"/>
      <c r="SXE26" s="37"/>
      <c r="SXF26" s="122"/>
      <c r="SXG26" s="122"/>
      <c r="SXH26" s="122"/>
      <c r="SXI26" s="122"/>
      <c r="SXJ26" s="122"/>
      <c r="SXK26" s="122"/>
      <c r="SXL26" s="122"/>
      <c r="SXM26" s="37"/>
      <c r="SXN26" s="122"/>
      <c r="SXO26" s="122"/>
      <c r="SXP26" s="122"/>
      <c r="SXQ26" s="122"/>
      <c r="SXR26" s="122"/>
      <c r="SXS26" s="122"/>
      <c r="SXT26" s="122"/>
      <c r="SXU26" s="37"/>
      <c r="SXV26" s="122"/>
      <c r="SXW26" s="122"/>
      <c r="SXX26" s="122"/>
      <c r="SXY26" s="122"/>
      <c r="SXZ26" s="122"/>
      <c r="SYA26" s="122"/>
      <c r="SYB26" s="122"/>
      <c r="SYC26" s="37"/>
      <c r="SYD26" s="122"/>
      <c r="SYE26" s="122"/>
      <c r="SYF26" s="122"/>
      <c r="SYG26" s="122"/>
      <c r="SYH26" s="122"/>
      <c r="SYI26" s="122"/>
      <c r="SYJ26" s="122"/>
      <c r="SYK26" s="37"/>
      <c r="SYL26" s="122"/>
      <c r="SYM26" s="122"/>
      <c r="SYN26" s="122"/>
      <c r="SYO26" s="122"/>
      <c r="SYP26" s="122"/>
      <c r="SYQ26" s="122"/>
      <c r="SYR26" s="122"/>
      <c r="SYS26" s="37"/>
      <c r="SYT26" s="122"/>
      <c r="SYU26" s="122"/>
      <c r="SYV26" s="122"/>
      <c r="SYW26" s="122"/>
      <c r="SYX26" s="122"/>
      <c r="SYY26" s="122"/>
      <c r="SYZ26" s="122"/>
      <c r="SZA26" s="37"/>
      <c r="SZB26" s="122"/>
      <c r="SZC26" s="122"/>
      <c r="SZD26" s="122"/>
      <c r="SZE26" s="122"/>
      <c r="SZF26" s="122"/>
      <c r="SZG26" s="122"/>
      <c r="SZH26" s="122"/>
      <c r="SZI26" s="37"/>
      <c r="SZJ26" s="122"/>
      <c r="SZK26" s="122"/>
      <c r="SZL26" s="122"/>
      <c r="SZM26" s="122"/>
      <c r="SZN26" s="122"/>
      <c r="SZO26" s="122"/>
      <c r="SZP26" s="122"/>
      <c r="SZQ26" s="37"/>
      <c r="SZR26" s="122"/>
      <c r="SZS26" s="122"/>
      <c r="SZT26" s="122"/>
      <c r="SZU26" s="122"/>
      <c r="SZV26" s="122"/>
      <c r="SZW26" s="122"/>
      <c r="SZX26" s="122"/>
      <c r="SZY26" s="37"/>
      <c r="SZZ26" s="122"/>
      <c r="TAA26" s="122"/>
      <c r="TAB26" s="122"/>
      <c r="TAC26" s="122"/>
      <c r="TAD26" s="122"/>
      <c r="TAE26" s="122"/>
      <c r="TAF26" s="122"/>
      <c r="TAG26" s="37"/>
      <c r="TAH26" s="122"/>
      <c r="TAI26" s="122"/>
      <c r="TAJ26" s="122"/>
      <c r="TAK26" s="122"/>
      <c r="TAL26" s="122"/>
      <c r="TAM26" s="122"/>
      <c r="TAN26" s="122"/>
      <c r="TAO26" s="37"/>
      <c r="TAP26" s="122"/>
      <c r="TAQ26" s="122"/>
      <c r="TAR26" s="122"/>
      <c r="TAS26" s="122"/>
      <c r="TAT26" s="122"/>
      <c r="TAU26" s="122"/>
      <c r="TAV26" s="122"/>
      <c r="TAW26" s="37"/>
      <c r="TAX26" s="122"/>
      <c r="TAY26" s="122"/>
      <c r="TAZ26" s="122"/>
      <c r="TBA26" s="122"/>
      <c r="TBB26" s="122"/>
      <c r="TBC26" s="122"/>
      <c r="TBD26" s="122"/>
      <c r="TBE26" s="37"/>
      <c r="TBF26" s="122"/>
      <c r="TBG26" s="122"/>
      <c r="TBH26" s="122"/>
      <c r="TBI26" s="122"/>
      <c r="TBJ26" s="122"/>
      <c r="TBK26" s="122"/>
      <c r="TBL26" s="122"/>
      <c r="TBM26" s="37"/>
      <c r="TBN26" s="122"/>
      <c r="TBO26" s="122"/>
      <c r="TBP26" s="122"/>
      <c r="TBQ26" s="122"/>
      <c r="TBR26" s="122"/>
      <c r="TBS26" s="122"/>
      <c r="TBT26" s="122"/>
      <c r="TBU26" s="37"/>
      <c r="TBV26" s="122"/>
      <c r="TBW26" s="122"/>
      <c r="TBX26" s="122"/>
      <c r="TBY26" s="122"/>
      <c r="TBZ26" s="122"/>
      <c r="TCA26" s="122"/>
      <c r="TCB26" s="122"/>
      <c r="TCC26" s="37"/>
      <c r="TCD26" s="122"/>
      <c r="TCE26" s="122"/>
      <c r="TCF26" s="122"/>
      <c r="TCG26" s="122"/>
      <c r="TCH26" s="122"/>
      <c r="TCI26" s="122"/>
      <c r="TCJ26" s="122"/>
      <c r="TCK26" s="37"/>
      <c r="TCL26" s="122"/>
      <c r="TCM26" s="122"/>
      <c r="TCN26" s="122"/>
      <c r="TCO26" s="122"/>
      <c r="TCP26" s="122"/>
      <c r="TCQ26" s="122"/>
      <c r="TCR26" s="122"/>
      <c r="TCS26" s="37"/>
      <c r="TCT26" s="122"/>
      <c r="TCU26" s="122"/>
      <c r="TCV26" s="122"/>
      <c r="TCW26" s="122"/>
      <c r="TCX26" s="122"/>
      <c r="TCY26" s="122"/>
      <c r="TCZ26" s="122"/>
      <c r="TDA26" s="37"/>
      <c r="TDB26" s="122"/>
      <c r="TDC26" s="122"/>
      <c r="TDD26" s="122"/>
      <c r="TDE26" s="122"/>
      <c r="TDF26" s="122"/>
      <c r="TDG26" s="122"/>
      <c r="TDH26" s="122"/>
      <c r="TDI26" s="37"/>
      <c r="TDJ26" s="122"/>
      <c r="TDK26" s="122"/>
      <c r="TDL26" s="122"/>
      <c r="TDM26" s="122"/>
      <c r="TDN26" s="122"/>
      <c r="TDO26" s="122"/>
      <c r="TDP26" s="122"/>
      <c r="TDQ26" s="37"/>
      <c r="TDR26" s="122"/>
      <c r="TDS26" s="122"/>
      <c r="TDT26" s="122"/>
      <c r="TDU26" s="122"/>
      <c r="TDV26" s="122"/>
      <c r="TDW26" s="122"/>
      <c r="TDX26" s="122"/>
      <c r="TDY26" s="37"/>
      <c r="TDZ26" s="122"/>
      <c r="TEA26" s="122"/>
      <c r="TEB26" s="122"/>
      <c r="TEC26" s="122"/>
      <c r="TED26" s="122"/>
      <c r="TEE26" s="122"/>
      <c r="TEF26" s="122"/>
      <c r="TEG26" s="37"/>
      <c r="TEH26" s="122"/>
      <c r="TEI26" s="122"/>
      <c r="TEJ26" s="122"/>
      <c r="TEK26" s="122"/>
      <c r="TEL26" s="122"/>
      <c r="TEM26" s="122"/>
      <c r="TEN26" s="122"/>
      <c r="TEO26" s="37"/>
      <c r="TEP26" s="122"/>
      <c r="TEQ26" s="122"/>
      <c r="TER26" s="122"/>
      <c r="TES26" s="122"/>
      <c r="TET26" s="122"/>
      <c r="TEU26" s="122"/>
      <c r="TEV26" s="122"/>
      <c r="TEW26" s="37"/>
      <c r="TEX26" s="122"/>
      <c r="TEY26" s="122"/>
      <c r="TEZ26" s="122"/>
      <c r="TFA26" s="122"/>
      <c r="TFB26" s="122"/>
      <c r="TFC26" s="122"/>
      <c r="TFD26" s="122"/>
      <c r="TFE26" s="37"/>
      <c r="TFF26" s="122"/>
      <c r="TFG26" s="122"/>
      <c r="TFH26" s="122"/>
      <c r="TFI26" s="122"/>
      <c r="TFJ26" s="122"/>
      <c r="TFK26" s="122"/>
      <c r="TFL26" s="122"/>
      <c r="TFM26" s="37"/>
      <c r="TFN26" s="122"/>
      <c r="TFO26" s="122"/>
      <c r="TFP26" s="122"/>
      <c r="TFQ26" s="122"/>
      <c r="TFR26" s="122"/>
      <c r="TFS26" s="122"/>
      <c r="TFT26" s="122"/>
      <c r="TFU26" s="37"/>
      <c r="TFV26" s="122"/>
      <c r="TFW26" s="122"/>
      <c r="TFX26" s="122"/>
      <c r="TFY26" s="122"/>
      <c r="TFZ26" s="122"/>
      <c r="TGA26" s="122"/>
      <c r="TGB26" s="122"/>
      <c r="TGC26" s="37"/>
      <c r="TGD26" s="122"/>
      <c r="TGE26" s="122"/>
      <c r="TGF26" s="122"/>
      <c r="TGG26" s="122"/>
      <c r="TGH26" s="122"/>
      <c r="TGI26" s="122"/>
      <c r="TGJ26" s="122"/>
      <c r="TGK26" s="37"/>
      <c r="TGL26" s="122"/>
      <c r="TGM26" s="122"/>
      <c r="TGN26" s="122"/>
      <c r="TGO26" s="122"/>
      <c r="TGP26" s="122"/>
      <c r="TGQ26" s="122"/>
      <c r="TGR26" s="122"/>
      <c r="TGS26" s="37"/>
      <c r="TGT26" s="122"/>
      <c r="TGU26" s="122"/>
      <c r="TGV26" s="122"/>
      <c r="TGW26" s="122"/>
      <c r="TGX26" s="122"/>
      <c r="TGY26" s="122"/>
      <c r="TGZ26" s="122"/>
      <c r="THA26" s="37"/>
      <c r="THB26" s="122"/>
      <c r="THC26" s="122"/>
      <c r="THD26" s="122"/>
      <c r="THE26" s="122"/>
      <c r="THF26" s="122"/>
      <c r="THG26" s="122"/>
      <c r="THH26" s="122"/>
      <c r="THI26" s="37"/>
      <c r="THJ26" s="122"/>
      <c r="THK26" s="122"/>
      <c r="THL26" s="122"/>
      <c r="THM26" s="122"/>
      <c r="THN26" s="122"/>
      <c r="THO26" s="122"/>
      <c r="THP26" s="122"/>
      <c r="THQ26" s="37"/>
      <c r="THR26" s="122"/>
      <c r="THS26" s="122"/>
      <c r="THT26" s="122"/>
      <c r="THU26" s="122"/>
      <c r="THV26" s="122"/>
      <c r="THW26" s="122"/>
      <c r="THX26" s="122"/>
      <c r="THY26" s="37"/>
      <c r="THZ26" s="122"/>
      <c r="TIA26" s="122"/>
      <c r="TIB26" s="122"/>
      <c r="TIC26" s="122"/>
      <c r="TID26" s="122"/>
      <c r="TIE26" s="122"/>
      <c r="TIF26" s="122"/>
      <c r="TIG26" s="37"/>
      <c r="TIH26" s="122"/>
      <c r="TII26" s="122"/>
      <c r="TIJ26" s="122"/>
      <c r="TIK26" s="122"/>
      <c r="TIL26" s="122"/>
      <c r="TIM26" s="122"/>
      <c r="TIN26" s="122"/>
      <c r="TIO26" s="37"/>
      <c r="TIP26" s="122"/>
      <c r="TIQ26" s="122"/>
      <c r="TIR26" s="122"/>
      <c r="TIS26" s="122"/>
      <c r="TIT26" s="122"/>
      <c r="TIU26" s="122"/>
      <c r="TIV26" s="122"/>
      <c r="TIW26" s="37"/>
      <c r="TIX26" s="122"/>
      <c r="TIY26" s="122"/>
      <c r="TIZ26" s="122"/>
      <c r="TJA26" s="122"/>
      <c r="TJB26" s="122"/>
      <c r="TJC26" s="122"/>
      <c r="TJD26" s="122"/>
      <c r="TJE26" s="37"/>
      <c r="TJF26" s="122"/>
      <c r="TJG26" s="122"/>
      <c r="TJH26" s="122"/>
      <c r="TJI26" s="122"/>
      <c r="TJJ26" s="122"/>
      <c r="TJK26" s="122"/>
      <c r="TJL26" s="122"/>
      <c r="TJM26" s="37"/>
      <c r="TJN26" s="122"/>
      <c r="TJO26" s="122"/>
      <c r="TJP26" s="122"/>
      <c r="TJQ26" s="122"/>
      <c r="TJR26" s="122"/>
      <c r="TJS26" s="122"/>
      <c r="TJT26" s="122"/>
      <c r="TJU26" s="37"/>
      <c r="TJV26" s="122"/>
      <c r="TJW26" s="122"/>
      <c r="TJX26" s="122"/>
      <c r="TJY26" s="122"/>
      <c r="TJZ26" s="122"/>
      <c r="TKA26" s="122"/>
      <c r="TKB26" s="122"/>
      <c r="TKC26" s="37"/>
      <c r="TKD26" s="122"/>
      <c r="TKE26" s="122"/>
      <c r="TKF26" s="122"/>
      <c r="TKG26" s="122"/>
      <c r="TKH26" s="122"/>
      <c r="TKI26" s="122"/>
      <c r="TKJ26" s="122"/>
      <c r="TKK26" s="37"/>
      <c r="TKL26" s="122"/>
      <c r="TKM26" s="122"/>
      <c r="TKN26" s="122"/>
      <c r="TKO26" s="122"/>
      <c r="TKP26" s="122"/>
      <c r="TKQ26" s="122"/>
      <c r="TKR26" s="122"/>
      <c r="TKS26" s="37"/>
      <c r="TKT26" s="122"/>
      <c r="TKU26" s="122"/>
      <c r="TKV26" s="122"/>
      <c r="TKW26" s="122"/>
      <c r="TKX26" s="122"/>
      <c r="TKY26" s="122"/>
      <c r="TKZ26" s="122"/>
      <c r="TLA26" s="37"/>
      <c r="TLB26" s="122"/>
      <c r="TLC26" s="122"/>
      <c r="TLD26" s="122"/>
      <c r="TLE26" s="122"/>
      <c r="TLF26" s="122"/>
      <c r="TLG26" s="122"/>
      <c r="TLH26" s="122"/>
      <c r="TLI26" s="37"/>
      <c r="TLJ26" s="122"/>
      <c r="TLK26" s="122"/>
      <c r="TLL26" s="122"/>
      <c r="TLM26" s="122"/>
      <c r="TLN26" s="122"/>
      <c r="TLO26" s="122"/>
      <c r="TLP26" s="122"/>
      <c r="TLQ26" s="37"/>
      <c r="TLR26" s="122"/>
      <c r="TLS26" s="122"/>
      <c r="TLT26" s="122"/>
      <c r="TLU26" s="122"/>
      <c r="TLV26" s="122"/>
      <c r="TLW26" s="122"/>
      <c r="TLX26" s="122"/>
      <c r="TLY26" s="37"/>
      <c r="TLZ26" s="122"/>
      <c r="TMA26" s="122"/>
      <c r="TMB26" s="122"/>
      <c r="TMC26" s="122"/>
      <c r="TMD26" s="122"/>
      <c r="TME26" s="122"/>
      <c r="TMF26" s="122"/>
      <c r="TMG26" s="37"/>
      <c r="TMH26" s="122"/>
      <c r="TMI26" s="122"/>
      <c r="TMJ26" s="122"/>
      <c r="TMK26" s="122"/>
      <c r="TML26" s="122"/>
      <c r="TMM26" s="122"/>
      <c r="TMN26" s="122"/>
      <c r="TMO26" s="37"/>
      <c r="TMP26" s="122"/>
      <c r="TMQ26" s="122"/>
      <c r="TMR26" s="122"/>
      <c r="TMS26" s="122"/>
      <c r="TMT26" s="122"/>
      <c r="TMU26" s="122"/>
      <c r="TMV26" s="122"/>
      <c r="TMW26" s="37"/>
      <c r="TMX26" s="122"/>
      <c r="TMY26" s="122"/>
      <c r="TMZ26" s="122"/>
      <c r="TNA26" s="122"/>
      <c r="TNB26" s="122"/>
      <c r="TNC26" s="122"/>
      <c r="TND26" s="122"/>
      <c r="TNE26" s="37"/>
      <c r="TNF26" s="122"/>
      <c r="TNG26" s="122"/>
      <c r="TNH26" s="122"/>
      <c r="TNI26" s="122"/>
      <c r="TNJ26" s="122"/>
      <c r="TNK26" s="122"/>
      <c r="TNL26" s="122"/>
      <c r="TNM26" s="37"/>
      <c r="TNN26" s="122"/>
      <c r="TNO26" s="122"/>
      <c r="TNP26" s="122"/>
      <c r="TNQ26" s="122"/>
      <c r="TNR26" s="122"/>
      <c r="TNS26" s="122"/>
      <c r="TNT26" s="122"/>
      <c r="TNU26" s="37"/>
      <c r="TNV26" s="122"/>
      <c r="TNW26" s="122"/>
      <c r="TNX26" s="122"/>
      <c r="TNY26" s="122"/>
      <c r="TNZ26" s="122"/>
      <c r="TOA26" s="122"/>
      <c r="TOB26" s="122"/>
      <c r="TOC26" s="37"/>
      <c r="TOD26" s="122"/>
      <c r="TOE26" s="122"/>
      <c r="TOF26" s="122"/>
      <c r="TOG26" s="122"/>
      <c r="TOH26" s="122"/>
      <c r="TOI26" s="122"/>
      <c r="TOJ26" s="122"/>
      <c r="TOK26" s="37"/>
      <c r="TOL26" s="122"/>
      <c r="TOM26" s="122"/>
      <c r="TON26" s="122"/>
      <c r="TOO26" s="122"/>
      <c r="TOP26" s="122"/>
      <c r="TOQ26" s="122"/>
      <c r="TOR26" s="122"/>
      <c r="TOS26" s="37"/>
      <c r="TOT26" s="122"/>
      <c r="TOU26" s="122"/>
      <c r="TOV26" s="122"/>
      <c r="TOW26" s="122"/>
      <c r="TOX26" s="122"/>
      <c r="TOY26" s="122"/>
      <c r="TOZ26" s="122"/>
      <c r="TPA26" s="37"/>
      <c r="TPB26" s="122"/>
      <c r="TPC26" s="122"/>
      <c r="TPD26" s="122"/>
      <c r="TPE26" s="122"/>
      <c r="TPF26" s="122"/>
      <c r="TPG26" s="122"/>
      <c r="TPH26" s="122"/>
      <c r="TPI26" s="37"/>
      <c r="TPJ26" s="122"/>
      <c r="TPK26" s="122"/>
      <c r="TPL26" s="122"/>
      <c r="TPM26" s="122"/>
      <c r="TPN26" s="122"/>
      <c r="TPO26" s="122"/>
      <c r="TPP26" s="122"/>
      <c r="TPQ26" s="37"/>
      <c r="TPR26" s="122"/>
      <c r="TPS26" s="122"/>
      <c r="TPT26" s="122"/>
      <c r="TPU26" s="122"/>
      <c r="TPV26" s="122"/>
      <c r="TPW26" s="122"/>
      <c r="TPX26" s="122"/>
      <c r="TPY26" s="37"/>
      <c r="TPZ26" s="122"/>
      <c r="TQA26" s="122"/>
      <c r="TQB26" s="122"/>
      <c r="TQC26" s="122"/>
      <c r="TQD26" s="122"/>
      <c r="TQE26" s="122"/>
      <c r="TQF26" s="122"/>
      <c r="TQG26" s="37"/>
      <c r="TQH26" s="122"/>
      <c r="TQI26" s="122"/>
      <c r="TQJ26" s="122"/>
      <c r="TQK26" s="122"/>
      <c r="TQL26" s="122"/>
      <c r="TQM26" s="122"/>
      <c r="TQN26" s="122"/>
      <c r="TQO26" s="37"/>
      <c r="TQP26" s="122"/>
      <c r="TQQ26" s="122"/>
      <c r="TQR26" s="122"/>
      <c r="TQS26" s="122"/>
      <c r="TQT26" s="122"/>
      <c r="TQU26" s="122"/>
      <c r="TQV26" s="122"/>
      <c r="TQW26" s="37"/>
      <c r="TQX26" s="122"/>
      <c r="TQY26" s="122"/>
      <c r="TQZ26" s="122"/>
      <c r="TRA26" s="122"/>
      <c r="TRB26" s="122"/>
      <c r="TRC26" s="122"/>
      <c r="TRD26" s="122"/>
      <c r="TRE26" s="37"/>
      <c r="TRF26" s="122"/>
      <c r="TRG26" s="122"/>
      <c r="TRH26" s="122"/>
      <c r="TRI26" s="122"/>
      <c r="TRJ26" s="122"/>
      <c r="TRK26" s="122"/>
      <c r="TRL26" s="122"/>
      <c r="TRM26" s="37"/>
      <c r="TRN26" s="122"/>
      <c r="TRO26" s="122"/>
      <c r="TRP26" s="122"/>
      <c r="TRQ26" s="122"/>
      <c r="TRR26" s="122"/>
      <c r="TRS26" s="122"/>
      <c r="TRT26" s="122"/>
      <c r="TRU26" s="37"/>
      <c r="TRV26" s="122"/>
      <c r="TRW26" s="122"/>
      <c r="TRX26" s="122"/>
      <c r="TRY26" s="122"/>
      <c r="TRZ26" s="122"/>
      <c r="TSA26" s="122"/>
      <c r="TSB26" s="122"/>
      <c r="TSC26" s="37"/>
      <c r="TSD26" s="122"/>
      <c r="TSE26" s="122"/>
      <c r="TSF26" s="122"/>
      <c r="TSG26" s="122"/>
      <c r="TSH26" s="122"/>
      <c r="TSI26" s="122"/>
      <c r="TSJ26" s="122"/>
      <c r="TSK26" s="37"/>
      <c r="TSL26" s="122"/>
      <c r="TSM26" s="122"/>
      <c r="TSN26" s="122"/>
      <c r="TSO26" s="122"/>
      <c r="TSP26" s="122"/>
      <c r="TSQ26" s="122"/>
      <c r="TSR26" s="122"/>
      <c r="TSS26" s="37"/>
      <c r="TST26" s="122"/>
      <c r="TSU26" s="122"/>
      <c r="TSV26" s="122"/>
      <c r="TSW26" s="122"/>
      <c r="TSX26" s="122"/>
      <c r="TSY26" s="122"/>
      <c r="TSZ26" s="122"/>
      <c r="TTA26" s="37"/>
      <c r="TTB26" s="122"/>
      <c r="TTC26" s="122"/>
      <c r="TTD26" s="122"/>
      <c r="TTE26" s="122"/>
      <c r="TTF26" s="122"/>
      <c r="TTG26" s="122"/>
      <c r="TTH26" s="122"/>
      <c r="TTI26" s="37"/>
      <c r="TTJ26" s="122"/>
      <c r="TTK26" s="122"/>
      <c r="TTL26" s="122"/>
      <c r="TTM26" s="122"/>
      <c r="TTN26" s="122"/>
      <c r="TTO26" s="122"/>
      <c r="TTP26" s="122"/>
      <c r="TTQ26" s="37"/>
      <c r="TTR26" s="122"/>
      <c r="TTS26" s="122"/>
      <c r="TTT26" s="122"/>
      <c r="TTU26" s="122"/>
      <c r="TTV26" s="122"/>
      <c r="TTW26" s="122"/>
      <c r="TTX26" s="122"/>
      <c r="TTY26" s="37"/>
      <c r="TTZ26" s="122"/>
      <c r="TUA26" s="122"/>
      <c r="TUB26" s="122"/>
      <c r="TUC26" s="122"/>
      <c r="TUD26" s="122"/>
      <c r="TUE26" s="122"/>
      <c r="TUF26" s="122"/>
      <c r="TUG26" s="37"/>
      <c r="TUH26" s="122"/>
      <c r="TUI26" s="122"/>
      <c r="TUJ26" s="122"/>
      <c r="TUK26" s="122"/>
      <c r="TUL26" s="122"/>
      <c r="TUM26" s="122"/>
      <c r="TUN26" s="122"/>
      <c r="TUO26" s="37"/>
      <c r="TUP26" s="122"/>
      <c r="TUQ26" s="122"/>
      <c r="TUR26" s="122"/>
      <c r="TUS26" s="122"/>
      <c r="TUT26" s="122"/>
      <c r="TUU26" s="122"/>
      <c r="TUV26" s="122"/>
      <c r="TUW26" s="37"/>
      <c r="TUX26" s="122"/>
      <c r="TUY26" s="122"/>
      <c r="TUZ26" s="122"/>
      <c r="TVA26" s="122"/>
      <c r="TVB26" s="122"/>
      <c r="TVC26" s="122"/>
      <c r="TVD26" s="122"/>
      <c r="TVE26" s="37"/>
      <c r="TVF26" s="122"/>
      <c r="TVG26" s="122"/>
      <c r="TVH26" s="122"/>
      <c r="TVI26" s="122"/>
      <c r="TVJ26" s="122"/>
      <c r="TVK26" s="122"/>
      <c r="TVL26" s="122"/>
      <c r="TVM26" s="37"/>
      <c r="TVN26" s="122"/>
      <c r="TVO26" s="122"/>
      <c r="TVP26" s="122"/>
      <c r="TVQ26" s="122"/>
      <c r="TVR26" s="122"/>
      <c r="TVS26" s="122"/>
      <c r="TVT26" s="122"/>
      <c r="TVU26" s="37"/>
      <c r="TVV26" s="122"/>
      <c r="TVW26" s="122"/>
      <c r="TVX26" s="122"/>
      <c r="TVY26" s="122"/>
      <c r="TVZ26" s="122"/>
      <c r="TWA26" s="122"/>
      <c r="TWB26" s="122"/>
      <c r="TWC26" s="37"/>
      <c r="TWD26" s="122"/>
      <c r="TWE26" s="122"/>
      <c r="TWF26" s="122"/>
      <c r="TWG26" s="122"/>
      <c r="TWH26" s="122"/>
      <c r="TWI26" s="122"/>
      <c r="TWJ26" s="122"/>
      <c r="TWK26" s="37"/>
      <c r="TWL26" s="122"/>
      <c r="TWM26" s="122"/>
      <c r="TWN26" s="122"/>
      <c r="TWO26" s="122"/>
      <c r="TWP26" s="122"/>
      <c r="TWQ26" s="122"/>
      <c r="TWR26" s="122"/>
      <c r="TWS26" s="37"/>
      <c r="TWT26" s="122"/>
      <c r="TWU26" s="122"/>
      <c r="TWV26" s="122"/>
      <c r="TWW26" s="122"/>
      <c r="TWX26" s="122"/>
      <c r="TWY26" s="122"/>
      <c r="TWZ26" s="122"/>
      <c r="TXA26" s="37"/>
      <c r="TXB26" s="122"/>
      <c r="TXC26" s="122"/>
      <c r="TXD26" s="122"/>
      <c r="TXE26" s="122"/>
      <c r="TXF26" s="122"/>
      <c r="TXG26" s="122"/>
      <c r="TXH26" s="122"/>
      <c r="TXI26" s="37"/>
      <c r="TXJ26" s="122"/>
      <c r="TXK26" s="122"/>
      <c r="TXL26" s="122"/>
      <c r="TXM26" s="122"/>
      <c r="TXN26" s="122"/>
      <c r="TXO26" s="122"/>
      <c r="TXP26" s="122"/>
      <c r="TXQ26" s="37"/>
      <c r="TXR26" s="122"/>
      <c r="TXS26" s="122"/>
      <c r="TXT26" s="122"/>
      <c r="TXU26" s="122"/>
      <c r="TXV26" s="122"/>
      <c r="TXW26" s="122"/>
      <c r="TXX26" s="122"/>
      <c r="TXY26" s="37"/>
      <c r="TXZ26" s="122"/>
      <c r="TYA26" s="122"/>
      <c r="TYB26" s="122"/>
      <c r="TYC26" s="122"/>
      <c r="TYD26" s="122"/>
      <c r="TYE26" s="122"/>
      <c r="TYF26" s="122"/>
      <c r="TYG26" s="37"/>
      <c r="TYH26" s="122"/>
      <c r="TYI26" s="122"/>
      <c r="TYJ26" s="122"/>
      <c r="TYK26" s="122"/>
      <c r="TYL26" s="122"/>
      <c r="TYM26" s="122"/>
      <c r="TYN26" s="122"/>
      <c r="TYO26" s="37"/>
      <c r="TYP26" s="122"/>
      <c r="TYQ26" s="122"/>
      <c r="TYR26" s="122"/>
      <c r="TYS26" s="122"/>
      <c r="TYT26" s="122"/>
      <c r="TYU26" s="122"/>
      <c r="TYV26" s="122"/>
      <c r="TYW26" s="37"/>
      <c r="TYX26" s="122"/>
      <c r="TYY26" s="122"/>
      <c r="TYZ26" s="122"/>
      <c r="TZA26" s="122"/>
      <c r="TZB26" s="122"/>
      <c r="TZC26" s="122"/>
      <c r="TZD26" s="122"/>
      <c r="TZE26" s="37"/>
      <c r="TZF26" s="122"/>
      <c r="TZG26" s="122"/>
      <c r="TZH26" s="122"/>
      <c r="TZI26" s="122"/>
      <c r="TZJ26" s="122"/>
      <c r="TZK26" s="122"/>
      <c r="TZL26" s="122"/>
      <c r="TZM26" s="37"/>
      <c r="TZN26" s="122"/>
      <c r="TZO26" s="122"/>
      <c r="TZP26" s="122"/>
      <c r="TZQ26" s="122"/>
      <c r="TZR26" s="122"/>
      <c r="TZS26" s="122"/>
      <c r="TZT26" s="122"/>
      <c r="TZU26" s="37"/>
      <c r="TZV26" s="122"/>
      <c r="TZW26" s="122"/>
      <c r="TZX26" s="122"/>
      <c r="TZY26" s="122"/>
      <c r="TZZ26" s="122"/>
      <c r="UAA26" s="122"/>
      <c r="UAB26" s="122"/>
      <c r="UAC26" s="37"/>
      <c r="UAD26" s="122"/>
      <c r="UAE26" s="122"/>
      <c r="UAF26" s="122"/>
      <c r="UAG26" s="122"/>
      <c r="UAH26" s="122"/>
      <c r="UAI26" s="122"/>
      <c r="UAJ26" s="122"/>
      <c r="UAK26" s="37"/>
      <c r="UAL26" s="122"/>
      <c r="UAM26" s="122"/>
      <c r="UAN26" s="122"/>
      <c r="UAO26" s="122"/>
      <c r="UAP26" s="122"/>
      <c r="UAQ26" s="122"/>
      <c r="UAR26" s="122"/>
      <c r="UAS26" s="37"/>
      <c r="UAT26" s="122"/>
      <c r="UAU26" s="122"/>
      <c r="UAV26" s="122"/>
      <c r="UAW26" s="122"/>
      <c r="UAX26" s="122"/>
      <c r="UAY26" s="122"/>
      <c r="UAZ26" s="122"/>
      <c r="UBA26" s="37"/>
      <c r="UBB26" s="122"/>
      <c r="UBC26" s="122"/>
      <c r="UBD26" s="122"/>
      <c r="UBE26" s="122"/>
      <c r="UBF26" s="122"/>
      <c r="UBG26" s="122"/>
      <c r="UBH26" s="122"/>
      <c r="UBI26" s="37"/>
      <c r="UBJ26" s="122"/>
      <c r="UBK26" s="122"/>
      <c r="UBL26" s="122"/>
      <c r="UBM26" s="122"/>
      <c r="UBN26" s="122"/>
      <c r="UBO26" s="122"/>
      <c r="UBP26" s="122"/>
      <c r="UBQ26" s="37"/>
      <c r="UBR26" s="122"/>
      <c r="UBS26" s="122"/>
      <c r="UBT26" s="122"/>
      <c r="UBU26" s="122"/>
      <c r="UBV26" s="122"/>
      <c r="UBW26" s="122"/>
      <c r="UBX26" s="122"/>
      <c r="UBY26" s="37"/>
      <c r="UBZ26" s="122"/>
      <c r="UCA26" s="122"/>
      <c r="UCB26" s="122"/>
      <c r="UCC26" s="122"/>
      <c r="UCD26" s="122"/>
      <c r="UCE26" s="122"/>
      <c r="UCF26" s="122"/>
      <c r="UCG26" s="37"/>
      <c r="UCH26" s="122"/>
      <c r="UCI26" s="122"/>
      <c r="UCJ26" s="122"/>
      <c r="UCK26" s="122"/>
      <c r="UCL26" s="122"/>
      <c r="UCM26" s="122"/>
      <c r="UCN26" s="122"/>
      <c r="UCO26" s="37"/>
      <c r="UCP26" s="122"/>
      <c r="UCQ26" s="122"/>
      <c r="UCR26" s="122"/>
      <c r="UCS26" s="122"/>
      <c r="UCT26" s="122"/>
      <c r="UCU26" s="122"/>
      <c r="UCV26" s="122"/>
      <c r="UCW26" s="37"/>
      <c r="UCX26" s="122"/>
      <c r="UCY26" s="122"/>
      <c r="UCZ26" s="122"/>
      <c r="UDA26" s="122"/>
      <c r="UDB26" s="122"/>
      <c r="UDC26" s="122"/>
      <c r="UDD26" s="122"/>
      <c r="UDE26" s="37"/>
      <c r="UDF26" s="122"/>
      <c r="UDG26" s="122"/>
      <c r="UDH26" s="122"/>
      <c r="UDI26" s="122"/>
      <c r="UDJ26" s="122"/>
      <c r="UDK26" s="122"/>
      <c r="UDL26" s="122"/>
      <c r="UDM26" s="37"/>
      <c r="UDN26" s="122"/>
      <c r="UDO26" s="122"/>
      <c r="UDP26" s="122"/>
      <c r="UDQ26" s="122"/>
      <c r="UDR26" s="122"/>
      <c r="UDS26" s="122"/>
      <c r="UDT26" s="122"/>
      <c r="UDU26" s="37"/>
      <c r="UDV26" s="122"/>
      <c r="UDW26" s="122"/>
      <c r="UDX26" s="122"/>
      <c r="UDY26" s="122"/>
      <c r="UDZ26" s="122"/>
      <c r="UEA26" s="122"/>
      <c r="UEB26" s="122"/>
      <c r="UEC26" s="37"/>
      <c r="UED26" s="122"/>
      <c r="UEE26" s="122"/>
      <c r="UEF26" s="122"/>
      <c r="UEG26" s="122"/>
      <c r="UEH26" s="122"/>
      <c r="UEI26" s="122"/>
      <c r="UEJ26" s="122"/>
      <c r="UEK26" s="37"/>
      <c r="UEL26" s="122"/>
      <c r="UEM26" s="122"/>
      <c r="UEN26" s="122"/>
      <c r="UEO26" s="122"/>
      <c r="UEP26" s="122"/>
      <c r="UEQ26" s="122"/>
      <c r="UER26" s="122"/>
      <c r="UES26" s="37"/>
      <c r="UET26" s="122"/>
      <c r="UEU26" s="122"/>
      <c r="UEV26" s="122"/>
      <c r="UEW26" s="122"/>
      <c r="UEX26" s="122"/>
      <c r="UEY26" s="122"/>
      <c r="UEZ26" s="122"/>
      <c r="UFA26" s="37"/>
      <c r="UFB26" s="122"/>
      <c r="UFC26" s="122"/>
      <c r="UFD26" s="122"/>
      <c r="UFE26" s="122"/>
      <c r="UFF26" s="122"/>
      <c r="UFG26" s="122"/>
      <c r="UFH26" s="122"/>
      <c r="UFI26" s="37"/>
      <c r="UFJ26" s="122"/>
      <c r="UFK26" s="122"/>
      <c r="UFL26" s="122"/>
      <c r="UFM26" s="122"/>
      <c r="UFN26" s="122"/>
      <c r="UFO26" s="122"/>
      <c r="UFP26" s="122"/>
      <c r="UFQ26" s="37"/>
      <c r="UFR26" s="122"/>
      <c r="UFS26" s="122"/>
      <c r="UFT26" s="122"/>
      <c r="UFU26" s="122"/>
      <c r="UFV26" s="122"/>
      <c r="UFW26" s="122"/>
      <c r="UFX26" s="122"/>
      <c r="UFY26" s="37"/>
      <c r="UFZ26" s="122"/>
      <c r="UGA26" s="122"/>
      <c r="UGB26" s="122"/>
      <c r="UGC26" s="122"/>
      <c r="UGD26" s="122"/>
      <c r="UGE26" s="122"/>
      <c r="UGF26" s="122"/>
      <c r="UGG26" s="37"/>
      <c r="UGH26" s="122"/>
      <c r="UGI26" s="122"/>
      <c r="UGJ26" s="122"/>
      <c r="UGK26" s="122"/>
      <c r="UGL26" s="122"/>
      <c r="UGM26" s="122"/>
      <c r="UGN26" s="122"/>
      <c r="UGO26" s="37"/>
      <c r="UGP26" s="122"/>
      <c r="UGQ26" s="122"/>
      <c r="UGR26" s="122"/>
      <c r="UGS26" s="122"/>
      <c r="UGT26" s="122"/>
      <c r="UGU26" s="122"/>
      <c r="UGV26" s="122"/>
      <c r="UGW26" s="37"/>
      <c r="UGX26" s="122"/>
      <c r="UGY26" s="122"/>
      <c r="UGZ26" s="122"/>
      <c r="UHA26" s="122"/>
      <c r="UHB26" s="122"/>
      <c r="UHC26" s="122"/>
      <c r="UHD26" s="122"/>
      <c r="UHE26" s="37"/>
      <c r="UHF26" s="122"/>
      <c r="UHG26" s="122"/>
      <c r="UHH26" s="122"/>
      <c r="UHI26" s="122"/>
      <c r="UHJ26" s="122"/>
      <c r="UHK26" s="122"/>
      <c r="UHL26" s="122"/>
      <c r="UHM26" s="37"/>
      <c r="UHN26" s="122"/>
      <c r="UHO26" s="122"/>
      <c r="UHP26" s="122"/>
      <c r="UHQ26" s="122"/>
      <c r="UHR26" s="122"/>
      <c r="UHS26" s="122"/>
      <c r="UHT26" s="122"/>
      <c r="UHU26" s="37"/>
      <c r="UHV26" s="122"/>
      <c r="UHW26" s="122"/>
      <c r="UHX26" s="122"/>
      <c r="UHY26" s="122"/>
      <c r="UHZ26" s="122"/>
      <c r="UIA26" s="122"/>
      <c r="UIB26" s="122"/>
      <c r="UIC26" s="37"/>
      <c r="UID26" s="122"/>
      <c r="UIE26" s="122"/>
      <c r="UIF26" s="122"/>
      <c r="UIG26" s="122"/>
      <c r="UIH26" s="122"/>
      <c r="UII26" s="122"/>
      <c r="UIJ26" s="122"/>
      <c r="UIK26" s="37"/>
      <c r="UIL26" s="122"/>
      <c r="UIM26" s="122"/>
      <c r="UIN26" s="122"/>
      <c r="UIO26" s="122"/>
      <c r="UIP26" s="122"/>
      <c r="UIQ26" s="122"/>
      <c r="UIR26" s="122"/>
      <c r="UIS26" s="37"/>
      <c r="UIT26" s="122"/>
      <c r="UIU26" s="122"/>
      <c r="UIV26" s="122"/>
      <c r="UIW26" s="122"/>
      <c r="UIX26" s="122"/>
      <c r="UIY26" s="122"/>
      <c r="UIZ26" s="122"/>
      <c r="UJA26" s="37"/>
      <c r="UJB26" s="122"/>
      <c r="UJC26" s="122"/>
      <c r="UJD26" s="122"/>
      <c r="UJE26" s="122"/>
      <c r="UJF26" s="122"/>
      <c r="UJG26" s="122"/>
      <c r="UJH26" s="122"/>
      <c r="UJI26" s="37"/>
      <c r="UJJ26" s="122"/>
      <c r="UJK26" s="122"/>
      <c r="UJL26" s="122"/>
      <c r="UJM26" s="122"/>
      <c r="UJN26" s="122"/>
      <c r="UJO26" s="122"/>
      <c r="UJP26" s="122"/>
      <c r="UJQ26" s="37"/>
      <c r="UJR26" s="122"/>
      <c r="UJS26" s="122"/>
      <c r="UJT26" s="122"/>
      <c r="UJU26" s="122"/>
      <c r="UJV26" s="122"/>
      <c r="UJW26" s="122"/>
      <c r="UJX26" s="122"/>
      <c r="UJY26" s="37"/>
      <c r="UJZ26" s="122"/>
      <c r="UKA26" s="122"/>
      <c r="UKB26" s="122"/>
      <c r="UKC26" s="122"/>
      <c r="UKD26" s="122"/>
      <c r="UKE26" s="122"/>
      <c r="UKF26" s="122"/>
      <c r="UKG26" s="37"/>
      <c r="UKH26" s="122"/>
      <c r="UKI26" s="122"/>
      <c r="UKJ26" s="122"/>
      <c r="UKK26" s="122"/>
      <c r="UKL26" s="122"/>
      <c r="UKM26" s="122"/>
      <c r="UKN26" s="122"/>
      <c r="UKO26" s="37"/>
      <c r="UKP26" s="122"/>
      <c r="UKQ26" s="122"/>
      <c r="UKR26" s="122"/>
      <c r="UKS26" s="122"/>
      <c r="UKT26" s="122"/>
      <c r="UKU26" s="122"/>
      <c r="UKV26" s="122"/>
      <c r="UKW26" s="37"/>
      <c r="UKX26" s="122"/>
      <c r="UKY26" s="122"/>
      <c r="UKZ26" s="122"/>
      <c r="ULA26" s="122"/>
      <c r="ULB26" s="122"/>
      <c r="ULC26" s="122"/>
      <c r="ULD26" s="122"/>
      <c r="ULE26" s="37"/>
      <c r="ULF26" s="122"/>
      <c r="ULG26" s="122"/>
      <c r="ULH26" s="122"/>
      <c r="ULI26" s="122"/>
      <c r="ULJ26" s="122"/>
      <c r="ULK26" s="122"/>
      <c r="ULL26" s="122"/>
      <c r="ULM26" s="37"/>
      <c r="ULN26" s="122"/>
      <c r="ULO26" s="122"/>
      <c r="ULP26" s="122"/>
      <c r="ULQ26" s="122"/>
      <c r="ULR26" s="122"/>
      <c r="ULS26" s="122"/>
      <c r="ULT26" s="122"/>
      <c r="ULU26" s="37"/>
      <c r="ULV26" s="122"/>
      <c r="ULW26" s="122"/>
      <c r="ULX26" s="122"/>
      <c r="ULY26" s="122"/>
      <c r="ULZ26" s="122"/>
      <c r="UMA26" s="122"/>
      <c r="UMB26" s="122"/>
      <c r="UMC26" s="37"/>
      <c r="UMD26" s="122"/>
      <c r="UME26" s="122"/>
      <c r="UMF26" s="122"/>
      <c r="UMG26" s="122"/>
      <c r="UMH26" s="122"/>
      <c r="UMI26" s="122"/>
      <c r="UMJ26" s="122"/>
      <c r="UMK26" s="37"/>
      <c r="UML26" s="122"/>
      <c r="UMM26" s="122"/>
      <c r="UMN26" s="122"/>
      <c r="UMO26" s="122"/>
      <c r="UMP26" s="122"/>
      <c r="UMQ26" s="122"/>
      <c r="UMR26" s="122"/>
      <c r="UMS26" s="37"/>
      <c r="UMT26" s="122"/>
      <c r="UMU26" s="122"/>
      <c r="UMV26" s="122"/>
      <c r="UMW26" s="122"/>
      <c r="UMX26" s="122"/>
      <c r="UMY26" s="122"/>
      <c r="UMZ26" s="122"/>
      <c r="UNA26" s="37"/>
      <c r="UNB26" s="122"/>
      <c r="UNC26" s="122"/>
      <c r="UND26" s="122"/>
      <c r="UNE26" s="122"/>
      <c r="UNF26" s="122"/>
      <c r="UNG26" s="122"/>
      <c r="UNH26" s="122"/>
      <c r="UNI26" s="37"/>
      <c r="UNJ26" s="122"/>
      <c r="UNK26" s="122"/>
      <c r="UNL26" s="122"/>
      <c r="UNM26" s="122"/>
      <c r="UNN26" s="122"/>
      <c r="UNO26" s="122"/>
      <c r="UNP26" s="122"/>
      <c r="UNQ26" s="37"/>
      <c r="UNR26" s="122"/>
      <c r="UNS26" s="122"/>
      <c r="UNT26" s="122"/>
      <c r="UNU26" s="122"/>
      <c r="UNV26" s="122"/>
      <c r="UNW26" s="122"/>
      <c r="UNX26" s="122"/>
      <c r="UNY26" s="37"/>
      <c r="UNZ26" s="122"/>
      <c r="UOA26" s="122"/>
      <c r="UOB26" s="122"/>
      <c r="UOC26" s="122"/>
      <c r="UOD26" s="122"/>
      <c r="UOE26" s="122"/>
      <c r="UOF26" s="122"/>
      <c r="UOG26" s="37"/>
      <c r="UOH26" s="122"/>
      <c r="UOI26" s="122"/>
      <c r="UOJ26" s="122"/>
      <c r="UOK26" s="122"/>
      <c r="UOL26" s="122"/>
      <c r="UOM26" s="122"/>
      <c r="UON26" s="122"/>
      <c r="UOO26" s="37"/>
      <c r="UOP26" s="122"/>
      <c r="UOQ26" s="122"/>
      <c r="UOR26" s="122"/>
      <c r="UOS26" s="122"/>
      <c r="UOT26" s="122"/>
      <c r="UOU26" s="122"/>
      <c r="UOV26" s="122"/>
      <c r="UOW26" s="37"/>
      <c r="UOX26" s="122"/>
      <c r="UOY26" s="122"/>
      <c r="UOZ26" s="122"/>
      <c r="UPA26" s="122"/>
      <c r="UPB26" s="122"/>
      <c r="UPC26" s="122"/>
      <c r="UPD26" s="122"/>
      <c r="UPE26" s="37"/>
      <c r="UPF26" s="122"/>
      <c r="UPG26" s="122"/>
      <c r="UPH26" s="122"/>
      <c r="UPI26" s="122"/>
      <c r="UPJ26" s="122"/>
      <c r="UPK26" s="122"/>
      <c r="UPL26" s="122"/>
      <c r="UPM26" s="37"/>
      <c r="UPN26" s="122"/>
      <c r="UPO26" s="122"/>
      <c r="UPP26" s="122"/>
      <c r="UPQ26" s="122"/>
      <c r="UPR26" s="122"/>
      <c r="UPS26" s="122"/>
      <c r="UPT26" s="122"/>
      <c r="UPU26" s="37"/>
      <c r="UPV26" s="122"/>
      <c r="UPW26" s="122"/>
      <c r="UPX26" s="122"/>
      <c r="UPY26" s="122"/>
      <c r="UPZ26" s="122"/>
      <c r="UQA26" s="122"/>
      <c r="UQB26" s="122"/>
      <c r="UQC26" s="37"/>
      <c r="UQD26" s="122"/>
      <c r="UQE26" s="122"/>
      <c r="UQF26" s="122"/>
      <c r="UQG26" s="122"/>
      <c r="UQH26" s="122"/>
      <c r="UQI26" s="122"/>
      <c r="UQJ26" s="122"/>
      <c r="UQK26" s="37"/>
      <c r="UQL26" s="122"/>
      <c r="UQM26" s="122"/>
      <c r="UQN26" s="122"/>
      <c r="UQO26" s="122"/>
      <c r="UQP26" s="122"/>
      <c r="UQQ26" s="122"/>
      <c r="UQR26" s="122"/>
      <c r="UQS26" s="37"/>
      <c r="UQT26" s="122"/>
      <c r="UQU26" s="122"/>
      <c r="UQV26" s="122"/>
      <c r="UQW26" s="122"/>
      <c r="UQX26" s="122"/>
      <c r="UQY26" s="122"/>
      <c r="UQZ26" s="122"/>
      <c r="URA26" s="37"/>
      <c r="URB26" s="122"/>
      <c r="URC26" s="122"/>
      <c r="URD26" s="122"/>
      <c r="URE26" s="122"/>
      <c r="URF26" s="122"/>
      <c r="URG26" s="122"/>
      <c r="URH26" s="122"/>
      <c r="URI26" s="37"/>
      <c r="URJ26" s="122"/>
      <c r="URK26" s="122"/>
      <c r="URL26" s="122"/>
      <c r="URM26" s="122"/>
      <c r="URN26" s="122"/>
      <c r="URO26" s="122"/>
      <c r="URP26" s="122"/>
      <c r="URQ26" s="37"/>
      <c r="URR26" s="122"/>
      <c r="URS26" s="122"/>
      <c r="URT26" s="122"/>
      <c r="URU26" s="122"/>
      <c r="URV26" s="122"/>
      <c r="URW26" s="122"/>
      <c r="URX26" s="122"/>
      <c r="URY26" s="37"/>
      <c r="URZ26" s="122"/>
      <c r="USA26" s="122"/>
      <c r="USB26" s="122"/>
      <c r="USC26" s="122"/>
      <c r="USD26" s="122"/>
      <c r="USE26" s="122"/>
      <c r="USF26" s="122"/>
      <c r="USG26" s="37"/>
      <c r="USH26" s="122"/>
      <c r="USI26" s="122"/>
      <c r="USJ26" s="122"/>
      <c r="USK26" s="122"/>
      <c r="USL26" s="122"/>
      <c r="USM26" s="122"/>
      <c r="USN26" s="122"/>
      <c r="USO26" s="37"/>
      <c r="USP26" s="122"/>
      <c r="USQ26" s="122"/>
      <c r="USR26" s="122"/>
      <c r="USS26" s="122"/>
      <c r="UST26" s="122"/>
      <c r="USU26" s="122"/>
      <c r="USV26" s="122"/>
      <c r="USW26" s="37"/>
      <c r="USX26" s="122"/>
      <c r="USY26" s="122"/>
      <c r="USZ26" s="122"/>
      <c r="UTA26" s="122"/>
      <c r="UTB26" s="122"/>
      <c r="UTC26" s="122"/>
      <c r="UTD26" s="122"/>
      <c r="UTE26" s="37"/>
      <c r="UTF26" s="122"/>
      <c r="UTG26" s="122"/>
      <c r="UTH26" s="122"/>
      <c r="UTI26" s="122"/>
      <c r="UTJ26" s="122"/>
      <c r="UTK26" s="122"/>
      <c r="UTL26" s="122"/>
      <c r="UTM26" s="37"/>
      <c r="UTN26" s="122"/>
      <c r="UTO26" s="122"/>
      <c r="UTP26" s="122"/>
      <c r="UTQ26" s="122"/>
      <c r="UTR26" s="122"/>
      <c r="UTS26" s="122"/>
      <c r="UTT26" s="122"/>
      <c r="UTU26" s="37"/>
      <c r="UTV26" s="122"/>
      <c r="UTW26" s="122"/>
      <c r="UTX26" s="122"/>
      <c r="UTY26" s="122"/>
      <c r="UTZ26" s="122"/>
      <c r="UUA26" s="122"/>
      <c r="UUB26" s="122"/>
      <c r="UUC26" s="37"/>
      <c r="UUD26" s="122"/>
      <c r="UUE26" s="122"/>
      <c r="UUF26" s="122"/>
      <c r="UUG26" s="122"/>
      <c r="UUH26" s="122"/>
      <c r="UUI26" s="122"/>
      <c r="UUJ26" s="122"/>
      <c r="UUK26" s="37"/>
      <c r="UUL26" s="122"/>
      <c r="UUM26" s="122"/>
      <c r="UUN26" s="122"/>
      <c r="UUO26" s="122"/>
      <c r="UUP26" s="122"/>
      <c r="UUQ26" s="122"/>
      <c r="UUR26" s="122"/>
      <c r="UUS26" s="37"/>
      <c r="UUT26" s="122"/>
      <c r="UUU26" s="122"/>
      <c r="UUV26" s="122"/>
      <c r="UUW26" s="122"/>
      <c r="UUX26" s="122"/>
      <c r="UUY26" s="122"/>
      <c r="UUZ26" s="122"/>
      <c r="UVA26" s="37"/>
      <c r="UVB26" s="122"/>
      <c r="UVC26" s="122"/>
      <c r="UVD26" s="122"/>
      <c r="UVE26" s="122"/>
      <c r="UVF26" s="122"/>
      <c r="UVG26" s="122"/>
      <c r="UVH26" s="122"/>
      <c r="UVI26" s="37"/>
      <c r="UVJ26" s="122"/>
      <c r="UVK26" s="122"/>
      <c r="UVL26" s="122"/>
      <c r="UVM26" s="122"/>
      <c r="UVN26" s="122"/>
      <c r="UVO26" s="122"/>
      <c r="UVP26" s="122"/>
      <c r="UVQ26" s="37"/>
      <c r="UVR26" s="122"/>
      <c r="UVS26" s="122"/>
      <c r="UVT26" s="122"/>
      <c r="UVU26" s="122"/>
      <c r="UVV26" s="122"/>
      <c r="UVW26" s="122"/>
      <c r="UVX26" s="122"/>
      <c r="UVY26" s="37"/>
      <c r="UVZ26" s="122"/>
      <c r="UWA26" s="122"/>
      <c r="UWB26" s="122"/>
      <c r="UWC26" s="122"/>
      <c r="UWD26" s="122"/>
      <c r="UWE26" s="122"/>
      <c r="UWF26" s="122"/>
      <c r="UWG26" s="37"/>
      <c r="UWH26" s="122"/>
      <c r="UWI26" s="122"/>
      <c r="UWJ26" s="122"/>
      <c r="UWK26" s="122"/>
      <c r="UWL26" s="122"/>
      <c r="UWM26" s="122"/>
      <c r="UWN26" s="122"/>
      <c r="UWO26" s="37"/>
      <c r="UWP26" s="122"/>
      <c r="UWQ26" s="122"/>
      <c r="UWR26" s="122"/>
      <c r="UWS26" s="122"/>
      <c r="UWT26" s="122"/>
      <c r="UWU26" s="122"/>
      <c r="UWV26" s="122"/>
      <c r="UWW26" s="37"/>
      <c r="UWX26" s="122"/>
      <c r="UWY26" s="122"/>
      <c r="UWZ26" s="122"/>
      <c r="UXA26" s="122"/>
      <c r="UXB26" s="122"/>
      <c r="UXC26" s="122"/>
      <c r="UXD26" s="122"/>
      <c r="UXE26" s="37"/>
      <c r="UXF26" s="122"/>
      <c r="UXG26" s="122"/>
      <c r="UXH26" s="122"/>
      <c r="UXI26" s="122"/>
      <c r="UXJ26" s="122"/>
      <c r="UXK26" s="122"/>
      <c r="UXL26" s="122"/>
      <c r="UXM26" s="37"/>
      <c r="UXN26" s="122"/>
      <c r="UXO26" s="122"/>
      <c r="UXP26" s="122"/>
      <c r="UXQ26" s="122"/>
      <c r="UXR26" s="122"/>
      <c r="UXS26" s="122"/>
      <c r="UXT26" s="122"/>
      <c r="UXU26" s="37"/>
      <c r="UXV26" s="122"/>
      <c r="UXW26" s="122"/>
      <c r="UXX26" s="122"/>
      <c r="UXY26" s="122"/>
      <c r="UXZ26" s="122"/>
      <c r="UYA26" s="122"/>
      <c r="UYB26" s="122"/>
      <c r="UYC26" s="37"/>
      <c r="UYD26" s="122"/>
      <c r="UYE26" s="122"/>
      <c r="UYF26" s="122"/>
      <c r="UYG26" s="122"/>
      <c r="UYH26" s="122"/>
      <c r="UYI26" s="122"/>
      <c r="UYJ26" s="122"/>
      <c r="UYK26" s="37"/>
      <c r="UYL26" s="122"/>
      <c r="UYM26" s="122"/>
      <c r="UYN26" s="122"/>
      <c r="UYO26" s="122"/>
      <c r="UYP26" s="122"/>
      <c r="UYQ26" s="122"/>
      <c r="UYR26" s="122"/>
      <c r="UYS26" s="37"/>
      <c r="UYT26" s="122"/>
      <c r="UYU26" s="122"/>
      <c r="UYV26" s="122"/>
      <c r="UYW26" s="122"/>
      <c r="UYX26" s="122"/>
      <c r="UYY26" s="122"/>
      <c r="UYZ26" s="122"/>
      <c r="UZA26" s="37"/>
      <c r="UZB26" s="122"/>
      <c r="UZC26" s="122"/>
      <c r="UZD26" s="122"/>
      <c r="UZE26" s="122"/>
      <c r="UZF26" s="122"/>
      <c r="UZG26" s="122"/>
      <c r="UZH26" s="122"/>
      <c r="UZI26" s="37"/>
      <c r="UZJ26" s="122"/>
      <c r="UZK26" s="122"/>
      <c r="UZL26" s="122"/>
      <c r="UZM26" s="122"/>
      <c r="UZN26" s="122"/>
      <c r="UZO26" s="122"/>
      <c r="UZP26" s="122"/>
      <c r="UZQ26" s="37"/>
      <c r="UZR26" s="122"/>
      <c r="UZS26" s="122"/>
      <c r="UZT26" s="122"/>
      <c r="UZU26" s="122"/>
      <c r="UZV26" s="122"/>
      <c r="UZW26" s="122"/>
      <c r="UZX26" s="122"/>
      <c r="UZY26" s="37"/>
      <c r="UZZ26" s="122"/>
      <c r="VAA26" s="122"/>
      <c r="VAB26" s="122"/>
      <c r="VAC26" s="122"/>
      <c r="VAD26" s="122"/>
      <c r="VAE26" s="122"/>
      <c r="VAF26" s="122"/>
      <c r="VAG26" s="37"/>
      <c r="VAH26" s="122"/>
      <c r="VAI26" s="122"/>
      <c r="VAJ26" s="122"/>
      <c r="VAK26" s="122"/>
      <c r="VAL26" s="122"/>
      <c r="VAM26" s="122"/>
      <c r="VAN26" s="122"/>
      <c r="VAO26" s="37"/>
      <c r="VAP26" s="122"/>
      <c r="VAQ26" s="122"/>
      <c r="VAR26" s="122"/>
      <c r="VAS26" s="122"/>
      <c r="VAT26" s="122"/>
      <c r="VAU26" s="122"/>
      <c r="VAV26" s="122"/>
      <c r="VAW26" s="37"/>
      <c r="VAX26" s="122"/>
      <c r="VAY26" s="122"/>
      <c r="VAZ26" s="122"/>
      <c r="VBA26" s="122"/>
      <c r="VBB26" s="122"/>
      <c r="VBC26" s="122"/>
      <c r="VBD26" s="122"/>
      <c r="VBE26" s="37"/>
      <c r="VBF26" s="122"/>
      <c r="VBG26" s="122"/>
      <c r="VBH26" s="122"/>
      <c r="VBI26" s="122"/>
      <c r="VBJ26" s="122"/>
      <c r="VBK26" s="122"/>
      <c r="VBL26" s="122"/>
      <c r="VBM26" s="37"/>
      <c r="VBN26" s="122"/>
      <c r="VBO26" s="122"/>
      <c r="VBP26" s="122"/>
      <c r="VBQ26" s="122"/>
      <c r="VBR26" s="122"/>
      <c r="VBS26" s="122"/>
      <c r="VBT26" s="122"/>
      <c r="VBU26" s="37"/>
      <c r="VBV26" s="122"/>
      <c r="VBW26" s="122"/>
      <c r="VBX26" s="122"/>
      <c r="VBY26" s="122"/>
      <c r="VBZ26" s="122"/>
      <c r="VCA26" s="122"/>
      <c r="VCB26" s="122"/>
      <c r="VCC26" s="37"/>
      <c r="VCD26" s="122"/>
      <c r="VCE26" s="122"/>
      <c r="VCF26" s="122"/>
      <c r="VCG26" s="122"/>
      <c r="VCH26" s="122"/>
      <c r="VCI26" s="122"/>
      <c r="VCJ26" s="122"/>
      <c r="VCK26" s="37"/>
      <c r="VCL26" s="122"/>
      <c r="VCM26" s="122"/>
      <c r="VCN26" s="122"/>
      <c r="VCO26" s="122"/>
      <c r="VCP26" s="122"/>
      <c r="VCQ26" s="122"/>
      <c r="VCR26" s="122"/>
      <c r="VCS26" s="37"/>
      <c r="VCT26" s="122"/>
      <c r="VCU26" s="122"/>
      <c r="VCV26" s="122"/>
      <c r="VCW26" s="122"/>
      <c r="VCX26" s="122"/>
      <c r="VCY26" s="122"/>
      <c r="VCZ26" s="122"/>
      <c r="VDA26" s="37"/>
      <c r="VDB26" s="122"/>
      <c r="VDC26" s="122"/>
      <c r="VDD26" s="122"/>
      <c r="VDE26" s="122"/>
      <c r="VDF26" s="122"/>
      <c r="VDG26" s="122"/>
      <c r="VDH26" s="122"/>
      <c r="VDI26" s="37"/>
      <c r="VDJ26" s="122"/>
      <c r="VDK26" s="122"/>
      <c r="VDL26" s="122"/>
      <c r="VDM26" s="122"/>
      <c r="VDN26" s="122"/>
      <c r="VDO26" s="122"/>
      <c r="VDP26" s="122"/>
      <c r="VDQ26" s="37"/>
      <c r="VDR26" s="122"/>
      <c r="VDS26" s="122"/>
      <c r="VDT26" s="122"/>
      <c r="VDU26" s="122"/>
      <c r="VDV26" s="122"/>
      <c r="VDW26" s="122"/>
      <c r="VDX26" s="122"/>
      <c r="VDY26" s="37"/>
      <c r="VDZ26" s="122"/>
      <c r="VEA26" s="122"/>
      <c r="VEB26" s="122"/>
      <c r="VEC26" s="122"/>
      <c r="VED26" s="122"/>
      <c r="VEE26" s="122"/>
      <c r="VEF26" s="122"/>
      <c r="VEG26" s="37"/>
      <c r="VEH26" s="122"/>
      <c r="VEI26" s="122"/>
      <c r="VEJ26" s="122"/>
      <c r="VEK26" s="122"/>
      <c r="VEL26" s="122"/>
      <c r="VEM26" s="122"/>
      <c r="VEN26" s="122"/>
      <c r="VEO26" s="37"/>
      <c r="VEP26" s="122"/>
      <c r="VEQ26" s="122"/>
      <c r="VER26" s="122"/>
      <c r="VES26" s="122"/>
      <c r="VET26" s="122"/>
      <c r="VEU26" s="122"/>
      <c r="VEV26" s="122"/>
      <c r="VEW26" s="37"/>
      <c r="VEX26" s="122"/>
      <c r="VEY26" s="122"/>
      <c r="VEZ26" s="122"/>
      <c r="VFA26" s="122"/>
      <c r="VFB26" s="122"/>
      <c r="VFC26" s="122"/>
      <c r="VFD26" s="122"/>
      <c r="VFE26" s="37"/>
      <c r="VFF26" s="122"/>
      <c r="VFG26" s="122"/>
      <c r="VFH26" s="122"/>
      <c r="VFI26" s="122"/>
      <c r="VFJ26" s="122"/>
      <c r="VFK26" s="122"/>
      <c r="VFL26" s="122"/>
      <c r="VFM26" s="37"/>
      <c r="VFN26" s="122"/>
      <c r="VFO26" s="122"/>
      <c r="VFP26" s="122"/>
      <c r="VFQ26" s="122"/>
      <c r="VFR26" s="122"/>
      <c r="VFS26" s="122"/>
      <c r="VFT26" s="122"/>
      <c r="VFU26" s="37"/>
      <c r="VFV26" s="122"/>
      <c r="VFW26" s="122"/>
      <c r="VFX26" s="122"/>
      <c r="VFY26" s="122"/>
      <c r="VFZ26" s="122"/>
      <c r="VGA26" s="122"/>
      <c r="VGB26" s="122"/>
      <c r="VGC26" s="37"/>
      <c r="VGD26" s="122"/>
      <c r="VGE26" s="122"/>
      <c r="VGF26" s="122"/>
      <c r="VGG26" s="122"/>
      <c r="VGH26" s="122"/>
      <c r="VGI26" s="122"/>
      <c r="VGJ26" s="122"/>
      <c r="VGK26" s="37"/>
      <c r="VGL26" s="122"/>
      <c r="VGM26" s="122"/>
      <c r="VGN26" s="122"/>
      <c r="VGO26" s="122"/>
      <c r="VGP26" s="122"/>
      <c r="VGQ26" s="122"/>
      <c r="VGR26" s="122"/>
      <c r="VGS26" s="37"/>
      <c r="VGT26" s="122"/>
      <c r="VGU26" s="122"/>
      <c r="VGV26" s="122"/>
      <c r="VGW26" s="122"/>
      <c r="VGX26" s="122"/>
      <c r="VGY26" s="122"/>
      <c r="VGZ26" s="122"/>
      <c r="VHA26" s="37"/>
      <c r="VHB26" s="122"/>
      <c r="VHC26" s="122"/>
      <c r="VHD26" s="122"/>
      <c r="VHE26" s="122"/>
      <c r="VHF26" s="122"/>
      <c r="VHG26" s="122"/>
      <c r="VHH26" s="122"/>
      <c r="VHI26" s="37"/>
      <c r="VHJ26" s="122"/>
      <c r="VHK26" s="122"/>
      <c r="VHL26" s="122"/>
      <c r="VHM26" s="122"/>
      <c r="VHN26" s="122"/>
      <c r="VHO26" s="122"/>
      <c r="VHP26" s="122"/>
      <c r="VHQ26" s="37"/>
      <c r="VHR26" s="122"/>
      <c r="VHS26" s="122"/>
      <c r="VHT26" s="122"/>
      <c r="VHU26" s="122"/>
      <c r="VHV26" s="122"/>
      <c r="VHW26" s="122"/>
      <c r="VHX26" s="122"/>
      <c r="VHY26" s="37"/>
      <c r="VHZ26" s="122"/>
      <c r="VIA26" s="122"/>
      <c r="VIB26" s="122"/>
      <c r="VIC26" s="122"/>
      <c r="VID26" s="122"/>
      <c r="VIE26" s="122"/>
      <c r="VIF26" s="122"/>
      <c r="VIG26" s="37"/>
      <c r="VIH26" s="122"/>
      <c r="VII26" s="122"/>
      <c r="VIJ26" s="122"/>
      <c r="VIK26" s="122"/>
      <c r="VIL26" s="122"/>
      <c r="VIM26" s="122"/>
      <c r="VIN26" s="122"/>
      <c r="VIO26" s="37"/>
      <c r="VIP26" s="122"/>
      <c r="VIQ26" s="122"/>
      <c r="VIR26" s="122"/>
      <c r="VIS26" s="122"/>
      <c r="VIT26" s="122"/>
      <c r="VIU26" s="122"/>
      <c r="VIV26" s="122"/>
      <c r="VIW26" s="37"/>
      <c r="VIX26" s="122"/>
      <c r="VIY26" s="122"/>
      <c r="VIZ26" s="122"/>
      <c r="VJA26" s="122"/>
      <c r="VJB26" s="122"/>
      <c r="VJC26" s="122"/>
      <c r="VJD26" s="122"/>
      <c r="VJE26" s="37"/>
      <c r="VJF26" s="122"/>
      <c r="VJG26" s="122"/>
      <c r="VJH26" s="122"/>
      <c r="VJI26" s="122"/>
      <c r="VJJ26" s="122"/>
      <c r="VJK26" s="122"/>
      <c r="VJL26" s="122"/>
      <c r="VJM26" s="37"/>
      <c r="VJN26" s="122"/>
      <c r="VJO26" s="122"/>
      <c r="VJP26" s="122"/>
      <c r="VJQ26" s="122"/>
      <c r="VJR26" s="122"/>
      <c r="VJS26" s="122"/>
      <c r="VJT26" s="122"/>
      <c r="VJU26" s="37"/>
      <c r="VJV26" s="122"/>
      <c r="VJW26" s="122"/>
      <c r="VJX26" s="122"/>
      <c r="VJY26" s="122"/>
      <c r="VJZ26" s="122"/>
      <c r="VKA26" s="122"/>
      <c r="VKB26" s="122"/>
      <c r="VKC26" s="37"/>
      <c r="VKD26" s="122"/>
      <c r="VKE26" s="122"/>
      <c r="VKF26" s="122"/>
      <c r="VKG26" s="122"/>
      <c r="VKH26" s="122"/>
      <c r="VKI26" s="122"/>
      <c r="VKJ26" s="122"/>
      <c r="VKK26" s="37"/>
      <c r="VKL26" s="122"/>
      <c r="VKM26" s="122"/>
      <c r="VKN26" s="122"/>
      <c r="VKO26" s="122"/>
      <c r="VKP26" s="122"/>
      <c r="VKQ26" s="122"/>
      <c r="VKR26" s="122"/>
      <c r="VKS26" s="37"/>
      <c r="VKT26" s="122"/>
      <c r="VKU26" s="122"/>
      <c r="VKV26" s="122"/>
      <c r="VKW26" s="122"/>
      <c r="VKX26" s="122"/>
      <c r="VKY26" s="122"/>
      <c r="VKZ26" s="122"/>
      <c r="VLA26" s="37"/>
      <c r="VLB26" s="122"/>
      <c r="VLC26" s="122"/>
      <c r="VLD26" s="122"/>
      <c r="VLE26" s="122"/>
      <c r="VLF26" s="122"/>
      <c r="VLG26" s="122"/>
      <c r="VLH26" s="122"/>
      <c r="VLI26" s="37"/>
      <c r="VLJ26" s="122"/>
      <c r="VLK26" s="122"/>
      <c r="VLL26" s="122"/>
      <c r="VLM26" s="122"/>
      <c r="VLN26" s="122"/>
      <c r="VLO26" s="122"/>
      <c r="VLP26" s="122"/>
      <c r="VLQ26" s="37"/>
      <c r="VLR26" s="122"/>
      <c r="VLS26" s="122"/>
      <c r="VLT26" s="122"/>
      <c r="VLU26" s="122"/>
      <c r="VLV26" s="122"/>
      <c r="VLW26" s="122"/>
      <c r="VLX26" s="122"/>
      <c r="VLY26" s="37"/>
      <c r="VLZ26" s="122"/>
      <c r="VMA26" s="122"/>
      <c r="VMB26" s="122"/>
      <c r="VMC26" s="122"/>
      <c r="VMD26" s="122"/>
      <c r="VME26" s="122"/>
      <c r="VMF26" s="122"/>
      <c r="VMG26" s="37"/>
      <c r="VMH26" s="122"/>
      <c r="VMI26" s="122"/>
      <c r="VMJ26" s="122"/>
      <c r="VMK26" s="122"/>
      <c r="VML26" s="122"/>
      <c r="VMM26" s="122"/>
      <c r="VMN26" s="122"/>
      <c r="VMO26" s="37"/>
      <c r="VMP26" s="122"/>
      <c r="VMQ26" s="122"/>
      <c r="VMR26" s="122"/>
      <c r="VMS26" s="122"/>
      <c r="VMT26" s="122"/>
      <c r="VMU26" s="122"/>
      <c r="VMV26" s="122"/>
      <c r="VMW26" s="37"/>
      <c r="VMX26" s="122"/>
      <c r="VMY26" s="122"/>
      <c r="VMZ26" s="122"/>
      <c r="VNA26" s="122"/>
      <c r="VNB26" s="122"/>
      <c r="VNC26" s="122"/>
      <c r="VND26" s="122"/>
      <c r="VNE26" s="37"/>
      <c r="VNF26" s="122"/>
      <c r="VNG26" s="122"/>
      <c r="VNH26" s="122"/>
      <c r="VNI26" s="122"/>
      <c r="VNJ26" s="122"/>
      <c r="VNK26" s="122"/>
      <c r="VNL26" s="122"/>
      <c r="VNM26" s="37"/>
      <c r="VNN26" s="122"/>
      <c r="VNO26" s="122"/>
      <c r="VNP26" s="122"/>
      <c r="VNQ26" s="122"/>
      <c r="VNR26" s="122"/>
      <c r="VNS26" s="122"/>
      <c r="VNT26" s="122"/>
      <c r="VNU26" s="37"/>
      <c r="VNV26" s="122"/>
      <c r="VNW26" s="122"/>
      <c r="VNX26" s="122"/>
      <c r="VNY26" s="122"/>
      <c r="VNZ26" s="122"/>
      <c r="VOA26" s="122"/>
      <c r="VOB26" s="122"/>
      <c r="VOC26" s="37"/>
      <c r="VOD26" s="122"/>
      <c r="VOE26" s="122"/>
      <c r="VOF26" s="122"/>
      <c r="VOG26" s="122"/>
      <c r="VOH26" s="122"/>
      <c r="VOI26" s="122"/>
      <c r="VOJ26" s="122"/>
      <c r="VOK26" s="37"/>
      <c r="VOL26" s="122"/>
      <c r="VOM26" s="122"/>
      <c r="VON26" s="122"/>
      <c r="VOO26" s="122"/>
      <c r="VOP26" s="122"/>
      <c r="VOQ26" s="122"/>
      <c r="VOR26" s="122"/>
      <c r="VOS26" s="37"/>
      <c r="VOT26" s="122"/>
      <c r="VOU26" s="122"/>
      <c r="VOV26" s="122"/>
      <c r="VOW26" s="122"/>
      <c r="VOX26" s="122"/>
      <c r="VOY26" s="122"/>
      <c r="VOZ26" s="122"/>
      <c r="VPA26" s="37"/>
      <c r="VPB26" s="122"/>
      <c r="VPC26" s="122"/>
      <c r="VPD26" s="122"/>
      <c r="VPE26" s="122"/>
      <c r="VPF26" s="122"/>
      <c r="VPG26" s="122"/>
      <c r="VPH26" s="122"/>
      <c r="VPI26" s="37"/>
      <c r="VPJ26" s="122"/>
      <c r="VPK26" s="122"/>
      <c r="VPL26" s="122"/>
      <c r="VPM26" s="122"/>
      <c r="VPN26" s="122"/>
      <c r="VPO26" s="122"/>
      <c r="VPP26" s="122"/>
      <c r="VPQ26" s="37"/>
      <c r="VPR26" s="122"/>
      <c r="VPS26" s="122"/>
      <c r="VPT26" s="122"/>
      <c r="VPU26" s="122"/>
      <c r="VPV26" s="122"/>
      <c r="VPW26" s="122"/>
      <c r="VPX26" s="122"/>
      <c r="VPY26" s="37"/>
      <c r="VPZ26" s="122"/>
      <c r="VQA26" s="122"/>
      <c r="VQB26" s="122"/>
      <c r="VQC26" s="122"/>
      <c r="VQD26" s="122"/>
      <c r="VQE26" s="122"/>
      <c r="VQF26" s="122"/>
      <c r="VQG26" s="37"/>
      <c r="VQH26" s="122"/>
      <c r="VQI26" s="122"/>
      <c r="VQJ26" s="122"/>
      <c r="VQK26" s="122"/>
      <c r="VQL26" s="122"/>
      <c r="VQM26" s="122"/>
      <c r="VQN26" s="122"/>
      <c r="VQO26" s="37"/>
      <c r="VQP26" s="122"/>
      <c r="VQQ26" s="122"/>
      <c r="VQR26" s="122"/>
      <c r="VQS26" s="122"/>
      <c r="VQT26" s="122"/>
      <c r="VQU26" s="122"/>
      <c r="VQV26" s="122"/>
      <c r="VQW26" s="37"/>
      <c r="VQX26" s="122"/>
      <c r="VQY26" s="122"/>
      <c r="VQZ26" s="122"/>
      <c r="VRA26" s="122"/>
      <c r="VRB26" s="122"/>
      <c r="VRC26" s="122"/>
      <c r="VRD26" s="122"/>
      <c r="VRE26" s="37"/>
      <c r="VRF26" s="122"/>
      <c r="VRG26" s="122"/>
      <c r="VRH26" s="122"/>
      <c r="VRI26" s="122"/>
      <c r="VRJ26" s="122"/>
      <c r="VRK26" s="122"/>
      <c r="VRL26" s="122"/>
      <c r="VRM26" s="37"/>
      <c r="VRN26" s="122"/>
      <c r="VRO26" s="122"/>
      <c r="VRP26" s="122"/>
      <c r="VRQ26" s="122"/>
      <c r="VRR26" s="122"/>
      <c r="VRS26" s="122"/>
      <c r="VRT26" s="122"/>
      <c r="VRU26" s="37"/>
      <c r="VRV26" s="122"/>
      <c r="VRW26" s="122"/>
      <c r="VRX26" s="122"/>
      <c r="VRY26" s="122"/>
      <c r="VRZ26" s="122"/>
      <c r="VSA26" s="122"/>
      <c r="VSB26" s="122"/>
      <c r="VSC26" s="37"/>
      <c r="VSD26" s="122"/>
      <c r="VSE26" s="122"/>
      <c r="VSF26" s="122"/>
      <c r="VSG26" s="122"/>
      <c r="VSH26" s="122"/>
      <c r="VSI26" s="122"/>
      <c r="VSJ26" s="122"/>
      <c r="VSK26" s="37"/>
      <c r="VSL26" s="122"/>
      <c r="VSM26" s="122"/>
      <c r="VSN26" s="122"/>
      <c r="VSO26" s="122"/>
      <c r="VSP26" s="122"/>
      <c r="VSQ26" s="122"/>
      <c r="VSR26" s="122"/>
      <c r="VSS26" s="37"/>
      <c r="VST26" s="122"/>
      <c r="VSU26" s="122"/>
      <c r="VSV26" s="122"/>
      <c r="VSW26" s="122"/>
      <c r="VSX26" s="122"/>
      <c r="VSY26" s="122"/>
      <c r="VSZ26" s="122"/>
      <c r="VTA26" s="37"/>
      <c r="VTB26" s="122"/>
      <c r="VTC26" s="122"/>
      <c r="VTD26" s="122"/>
      <c r="VTE26" s="122"/>
      <c r="VTF26" s="122"/>
      <c r="VTG26" s="122"/>
      <c r="VTH26" s="122"/>
      <c r="VTI26" s="37"/>
      <c r="VTJ26" s="122"/>
      <c r="VTK26" s="122"/>
      <c r="VTL26" s="122"/>
      <c r="VTM26" s="122"/>
      <c r="VTN26" s="122"/>
      <c r="VTO26" s="122"/>
      <c r="VTP26" s="122"/>
      <c r="VTQ26" s="37"/>
      <c r="VTR26" s="122"/>
      <c r="VTS26" s="122"/>
      <c r="VTT26" s="122"/>
      <c r="VTU26" s="122"/>
      <c r="VTV26" s="122"/>
      <c r="VTW26" s="122"/>
      <c r="VTX26" s="122"/>
      <c r="VTY26" s="37"/>
      <c r="VTZ26" s="122"/>
      <c r="VUA26" s="122"/>
      <c r="VUB26" s="122"/>
      <c r="VUC26" s="122"/>
      <c r="VUD26" s="122"/>
      <c r="VUE26" s="122"/>
      <c r="VUF26" s="122"/>
      <c r="VUG26" s="37"/>
      <c r="VUH26" s="122"/>
      <c r="VUI26" s="122"/>
      <c r="VUJ26" s="122"/>
      <c r="VUK26" s="122"/>
      <c r="VUL26" s="122"/>
      <c r="VUM26" s="122"/>
      <c r="VUN26" s="122"/>
      <c r="VUO26" s="37"/>
      <c r="VUP26" s="122"/>
      <c r="VUQ26" s="122"/>
      <c r="VUR26" s="122"/>
      <c r="VUS26" s="122"/>
      <c r="VUT26" s="122"/>
      <c r="VUU26" s="122"/>
      <c r="VUV26" s="122"/>
      <c r="VUW26" s="37"/>
      <c r="VUX26" s="122"/>
      <c r="VUY26" s="122"/>
      <c r="VUZ26" s="122"/>
      <c r="VVA26" s="122"/>
      <c r="VVB26" s="122"/>
      <c r="VVC26" s="122"/>
      <c r="VVD26" s="122"/>
      <c r="VVE26" s="37"/>
      <c r="VVF26" s="122"/>
      <c r="VVG26" s="122"/>
      <c r="VVH26" s="122"/>
      <c r="VVI26" s="122"/>
      <c r="VVJ26" s="122"/>
      <c r="VVK26" s="122"/>
      <c r="VVL26" s="122"/>
      <c r="VVM26" s="37"/>
      <c r="VVN26" s="122"/>
      <c r="VVO26" s="122"/>
      <c r="VVP26" s="122"/>
      <c r="VVQ26" s="122"/>
      <c r="VVR26" s="122"/>
      <c r="VVS26" s="122"/>
      <c r="VVT26" s="122"/>
      <c r="VVU26" s="37"/>
      <c r="VVV26" s="122"/>
      <c r="VVW26" s="122"/>
      <c r="VVX26" s="122"/>
      <c r="VVY26" s="122"/>
      <c r="VVZ26" s="122"/>
      <c r="VWA26" s="122"/>
      <c r="VWB26" s="122"/>
      <c r="VWC26" s="37"/>
      <c r="VWD26" s="122"/>
      <c r="VWE26" s="122"/>
      <c r="VWF26" s="122"/>
      <c r="VWG26" s="122"/>
      <c r="VWH26" s="122"/>
      <c r="VWI26" s="122"/>
      <c r="VWJ26" s="122"/>
      <c r="VWK26" s="37"/>
      <c r="VWL26" s="122"/>
      <c r="VWM26" s="122"/>
      <c r="VWN26" s="122"/>
      <c r="VWO26" s="122"/>
      <c r="VWP26" s="122"/>
      <c r="VWQ26" s="122"/>
      <c r="VWR26" s="122"/>
      <c r="VWS26" s="37"/>
      <c r="VWT26" s="122"/>
      <c r="VWU26" s="122"/>
      <c r="VWV26" s="122"/>
      <c r="VWW26" s="122"/>
      <c r="VWX26" s="122"/>
      <c r="VWY26" s="122"/>
      <c r="VWZ26" s="122"/>
      <c r="VXA26" s="37"/>
      <c r="VXB26" s="122"/>
      <c r="VXC26" s="122"/>
      <c r="VXD26" s="122"/>
      <c r="VXE26" s="122"/>
      <c r="VXF26" s="122"/>
      <c r="VXG26" s="122"/>
      <c r="VXH26" s="122"/>
      <c r="VXI26" s="37"/>
      <c r="VXJ26" s="122"/>
      <c r="VXK26" s="122"/>
      <c r="VXL26" s="122"/>
      <c r="VXM26" s="122"/>
      <c r="VXN26" s="122"/>
      <c r="VXO26" s="122"/>
      <c r="VXP26" s="122"/>
      <c r="VXQ26" s="37"/>
      <c r="VXR26" s="122"/>
      <c r="VXS26" s="122"/>
      <c r="VXT26" s="122"/>
      <c r="VXU26" s="122"/>
      <c r="VXV26" s="122"/>
      <c r="VXW26" s="122"/>
      <c r="VXX26" s="122"/>
      <c r="VXY26" s="37"/>
      <c r="VXZ26" s="122"/>
      <c r="VYA26" s="122"/>
      <c r="VYB26" s="122"/>
      <c r="VYC26" s="122"/>
      <c r="VYD26" s="122"/>
      <c r="VYE26" s="122"/>
      <c r="VYF26" s="122"/>
      <c r="VYG26" s="37"/>
      <c r="VYH26" s="122"/>
      <c r="VYI26" s="122"/>
      <c r="VYJ26" s="122"/>
      <c r="VYK26" s="122"/>
      <c r="VYL26" s="122"/>
      <c r="VYM26" s="122"/>
      <c r="VYN26" s="122"/>
      <c r="VYO26" s="37"/>
      <c r="VYP26" s="122"/>
      <c r="VYQ26" s="122"/>
      <c r="VYR26" s="122"/>
      <c r="VYS26" s="122"/>
      <c r="VYT26" s="122"/>
      <c r="VYU26" s="122"/>
      <c r="VYV26" s="122"/>
      <c r="VYW26" s="37"/>
      <c r="VYX26" s="122"/>
      <c r="VYY26" s="122"/>
      <c r="VYZ26" s="122"/>
      <c r="VZA26" s="122"/>
      <c r="VZB26" s="122"/>
      <c r="VZC26" s="122"/>
      <c r="VZD26" s="122"/>
      <c r="VZE26" s="37"/>
      <c r="VZF26" s="122"/>
      <c r="VZG26" s="122"/>
      <c r="VZH26" s="122"/>
      <c r="VZI26" s="122"/>
      <c r="VZJ26" s="122"/>
      <c r="VZK26" s="122"/>
      <c r="VZL26" s="122"/>
      <c r="VZM26" s="37"/>
      <c r="VZN26" s="122"/>
      <c r="VZO26" s="122"/>
      <c r="VZP26" s="122"/>
      <c r="VZQ26" s="122"/>
      <c r="VZR26" s="122"/>
      <c r="VZS26" s="122"/>
      <c r="VZT26" s="122"/>
      <c r="VZU26" s="37"/>
      <c r="VZV26" s="122"/>
      <c r="VZW26" s="122"/>
      <c r="VZX26" s="122"/>
      <c r="VZY26" s="122"/>
      <c r="VZZ26" s="122"/>
      <c r="WAA26" s="122"/>
      <c r="WAB26" s="122"/>
      <c r="WAC26" s="37"/>
      <c r="WAD26" s="122"/>
      <c r="WAE26" s="122"/>
      <c r="WAF26" s="122"/>
      <c r="WAG26" s="122"/>
      <c r="WAH26" s="122"/>
      <c r="WAI26" s="122"/>
      <c r="WAJ26" s="122"/>
      <c r="WAK26" s="37"/>
      <c r="WAL26" s="122"/>
      <c r="WAM26" s="122"/>
      <c r="WAN26" s="122"/>
      <c r="WAO26" s="122"/>
      <c r="WAP26" s="122"/>
      <c r="WAQ26" s="122"/>
      <c r="WAR26" s="122"/>
      <c r="WAS26" s="37"/>
      <c r="WAT26" s="122"/>
      <c r="WAU26" s="122"/>
      <c r="WAV26" s="122"/>
      <c r="WAW26" s="122"/>
      <c r="WAX26" s="122"/>
      <c r="WAY26" s="122"/>
      <c r="WAZ26" s="122"/>
      <c r="WBA26" s="37"/>
      <c r="WBB26" s="122"/>
      <c r="WBC26" s="122"/>
      <c r="WBD26" s="122"/>
      <c r="WBE26" s="122"/>
      <c r="WBF26" s="122"/>
      <c r="WBG26" s="122"/>
      <c r="WBH26" s="122"/>
      <c r="WBI26" s="37"/>
      <c r="WBJ26" s="122"/>
      <c r="WBK26" s="122"/>
      <c r="WBL26" s="122"/>
      <c r="WBM26" s="122"/>
      <c r="WBN26" s="122"/>
      <c r="WBO26" s="122"/>
      <c r="WBP26" s="122"/>
      <c r="WBQ26" s="37"/>
      <c r="WBR26" s="122"/>
      <c r="WBS26" s="122"/>
      <c r="WBT26" s="122"/>
      <c r="WBU26" s="122"/>
      <c r="WBV26" s="122"/>
      <c r="WBW26" s="122"/>
      <c r="WBX26" s="122"/>
      <c r="WBY26" s="37"/>
      <c r="WBZ26" s="122"/>
      <c r="WCA26" s="122"/>
      <c r="WCB26" s="122"/>
      <c r="WCC26" s="122"/>
      <c r="WCD26" s="122"/>
      <c r="WCE26" s="122"/>
      <c r="WCF26" s="122"/>
      <c r="WCG26" s="37"/>
      <c r="WCH26" s="122"/>
      <c r="WCI26" s="122"/>
      <c r="WCJ26" s="122"/>
      <c r="WCK26" s="122"/>
      <c r="WCL26" s="122"/>
      <c r="WCM26" s="122"/>
      <c r="WCN26" s="122"/>
      <c r="WCO26" s="37"/>
      <c r="WCP26" s="122"/>
      <c r="WCQ26" s="122"/>
      <c r="WCR26" s="122"/>
      <c r="WCS26" s="122"/>
      <c r="WCT26" s="122"/>
      <c r="WCU26" s="122"/>
      <c r="WCV26" s="122"/>
      <c r="WCW26" s="37"/>
      <c r="WCX26" s="122"/>
      <c r="WCY26" s="122"/>
      <c r="WCZ26" s="122"/>
      <c r="WDA26" s="122"/>
      <c r="WDB26" s="122"/>
      <c r="WDC26" s="122"/>
      <c r="WDD26" s="122"/>
      <c r="WDE26" s="37"/>
      <c r="WDF26" s="122"/>
      <c r="WDG26" s="122"/>
      <c r="WDH26" s="122"/>
      <c r="WDI26" s="122"/>
      <c r="WDJ26" s="122"/>
      <c r="WDK26" s="122"/>
      <c r="WDL26" s="122"/>
      <c r="WDM26" s="37"/>
      <c r="WDN26" s="122"/>
      <c r="WDO26" s="122"/>
      <c r="WDP26" s="122"/>
      <c r="WDQ26" s="122"/>
      <c r="WDR26" s="122"/>
      <c r="WDS26" s="122"/>
      <c r="WDT26" s="122"/>
      <c r="WDU26" s="37"/>
      <c r="WDV26" s="122"/>
      <c r="WDW26" s="122"/>
      <c r="WDX26" s="122"/>
      <c r="WDY26" s="122"/>
      <c r="WDZ26" s="122"/>
      <c r="WEA26" s="122"/>
      <c r="WEB26" s="122"/>
      <c r="WEC26" s="37"/>
      <c r="WED26" s="122"/>
      <c r="WEE26" s="122"/>
      <c r="WEF26" s="122"/>
      <c r="WEG26" s="122"/>
      <c r="WEH26" s="122"/>
      <c r="WEI26" s="122"/>
      <c r="WEJ26" s="122"/>
      <c r="WEK26" s="37"/>
      <c r="WEL26" s="122"/>
      <c r="WEM26" s="122"/>
      <c r="WEN26" s="122"/>
      <c r="WEO26" s="122"/>
      <c r="WEP26" s="122"/>
      <c r="WEQ26" s="122"/>
      <c r="WER26" s="122"/>
      <c r="WES26" s="37"/>
      <c r="WET26" s="122"/>
      <c r="WEU26" s="122"/>
      <c r="WEV26" s="122"/>
      <c r="WEW26" s="122"/>
      <c r="WEX26" s="122"/>
      <c r="WEY26" s="122"/>
      <c r="WEZ26" s="122"/>
      <c r="WFA26" s="37"/>
      <c r="WFB26" s="122"/>
      <c r="WFC26" s="122"/>
      <c r="WFD26" s="122"/>
      <c r="WFE26" s="122"/>
      <c r="WFF26" s="122"/>
      <c r="WFG26" s="122"/>
      <c r="WFH26" s="122"/>
      <c r="WFI26" s="37"/>
      <c r="WFJ26" s="122"/>
      <c r="WFK26" s="122"/>
      <c r="WFL26" s="122"/>
      <c r="WFM26" s="122"/>
      <c r="WFN26" s="122"/>
      <c r="WFO26" s="122"/>
      <c r="WFP26" s="122"/>
      <c r="WFQ26" s="37"/>
      <c r="WFR26" s="122"/>
      <c r="WFS26" s="122"/>
      <c r="WFT26" s="122"/>
      <c r="WFU26" s="122"/>
      <c r="WFV26" s="122"/>
      <c r="WFW26" s="122"/>
      <c r="WFX26" s="122"/>
      <c r="WFY26" s="37"/>
      <c r="WFZ26" s="122"/>
      <c r="WGA26" s="122"/>
      <c r="WGB26" s="122"/>
      <c r="WGC26" s="122"/>
      <c r="WGD26" s="122"/>
      <c r="WGE26" s="122"/>
      <c r="WGF26" s="122"/>
      <c r="WGG26" s="37"/>
      <c r="WGH26" s="122"/>
      <c r="WGI26" s="122"/>
      <c r="WGJ26" s="122"/>
      <c r="WGK26" s="122"/>
      <c r="WGL26" s="122"/>
      <c r="WGM26" s="122"/>
      <c r="WGN26" s="122"/>
      <c r="WGO26" s="37"/>
      <c r="WGP26" s="122"/>
      <c r="WGQ26" s="122"/>
      <c r="WGR26" s="122"/>
      <c r="WGS26" s="122"/>
      <c r="WGT26" s="122"/>
      <c r="WGU26" s="122"/>
      <c r="WGV26" s="122"/>
      <c r="WGW26" s="37"/>
      <c r="WGX26" s="122"/>
      <c r="WGY26" s="122"/>
      <c r="WGZ26" s="122"/>
      <c r="WHA26" s="122"/>
      <c r="WHB26" s="122"/>
      <c r="WHC26" s="122"/>
      <c r="WHD26" s="122"/>
      <c r="WHE26" s="37"/>
      <c r="WHF26" s="122"/>
      <c r="WHG26" s="122"/>
      <c r="WHH26" s="122"/>
      <c r="WHI26" s="122"/>
      <c r="WHJ26" s="122"/>
      <c r="WHK26" s="122"/>
      <c r="WHL26" s="122"/>
      <c r="WHM26" s="37"/>
      <c r="WHN26" s="122"/>
      <c r="WHO26" s="122"/>
      <c r="WHP26" s="122"/>
      <c r="WHQ26" s="122"/>
      <c r="WHR26" s="122"/>
      <c r="WHS26" s="122"/>
      <c r="WHT26" s="122"/>
      <c r="WHU26" s="37"/>
      <c r="WHV26" s="122"/>
      <c r="WHW26" s="122"/>
      <c r="WHX26" s="122"/>
      <c r="WHY26" s="122"/>
      <c r="WHZ26" s="122"/>
      <c r="WIA26" s="122"/>
      <c r="WIB26" s="122"/>
      <c r="WIC26" s="37"/>
      <c r="WID26" s="122"/>
      <c r="WIE26" s="122"/>
      <c r="WIF26" s="122"/>
      <c r="WIG26" s="122"/>
      <c r="WIH26" s="122"/>
      <c r="WII26" s="122"/>
      <c r="WIJ26" s="122"/>
      <c r="WIK26" s="37"/>
      <c r="WIL26" s="122"/>
      <c r="WIM26" s="122"/>
      <c r="WIN26" s="122"/>
      <c r="WIO26" s="122"/>
      <c r="WIP26" s="122"/>
      <c r="WIQ26" s="122"/>
      <c r="WIR26" s="122"/>
      <c r="WIS26" s="37"/>
      <c r="WIT26" s="122"/>
      <c r="WIU26" s="122"/>
      <c r="WIV26" s="122"/>
      <c r="WIW26" s="122"/>
      <c r="WIX26" s="122"/>
      <c r="WIY26" s="122"/>
      <c r="WIZ26" s="122"/>
      <c r="WJA26" s="37"/>
      <c r="WJB26" s="122"/>
      <c r="WJC26" s="122"/>
      <c r="WJD26" s="122"/>
      <c r="WJE26" s="122"/>
      <c r="WJF26" s="122"/>
      <c r="WJG26" s="122"/>
      <c r="WJH26" s="122"/>
      <c r="WJI26" s="37"/>
      <c r="WJJ26" s="122"/>
      <c r="WJK26" s="122"/>
      <c r="WJL26" s="122"/>
      <c r="WJM26" s="122"/>
      <c r="WJN26" s="122"/>
      <c r="WJO26" s="122"/>
      <c r="WJP26" s="122"/>
      <c r="WJQ26" s="37"/>
      <c r="WJR26" s="122"/>
      <c r="WJS26" s="122"/>
      <c r="WJT26" s="122"/>
      <c r="WJU26" s="122"/>
      <c r="WJV26" s="122"/>
      <c r="WJW26" s="122"/>
      <c r="WJX26" s="122"/>
      <c r="WJY26" s="37"/>
      <c r="WJZ26" s="122"/>
      <c r="WKA26" s="122"/>
      <c r="WKB26" s="122"/>
      <c r="WKC26" s="122"/>
      <c r="WKD26" s="122"/>
      <c r="WKE26" s="122"/>
      <c r="WKF26" s="122"/>
      <c r="WKG26" s="37"/>
      <c r="WKH26" s="122"/>
      <c r="WKI26" s="122"/>
      <c r="WKJ26" s="122"/>
      <c r="WKK26" s="122"/>
      <c r="WKL26" s="122"/>
      <c r="WKM26" s="122"/>
      <c r="WKN26" s="122"/>
      <c r="WKO26" s="37"/>
      <c r="WKP26" s="122"/>
      <c r="WKQ26" s="122"/>
      <c r="WKR26" s="122"/>
      <c r="WKS26" s="122"/>
      <c r="WKT26" s="122"/>
      <c r="WKU26" s="122"/>
      <c r="WKV26" s="122"/>
      <c r="WKW26" s="37"/>
      <c r="WKX26" s="122"/>
      <c r="WKY26" s="122"/>
      <c r="WKZ26" s="122"/>
      <c r="WLA26" s="122"/>
      <c r="WLB26" s="122"/>
      <c r="WLC26" s="122"/>
      <c r="WLD26" s="122"/>
      <c r="WLE26" s="37"/>
      <c r="WLF26" s="122"/>
      <c r="WLG26" s="122"/>
      <c r="WLH26" s="122"/>
      <c r="WLI26" s="122"/>
      <c r="WLJ26" s="122"/>
      <c r="WLK26" s="122"/>
      <c r="WLL26" s="122"/>
      <c r="WLM26" s="37"/>
      <c r="WLN26" s="122"/>
      <c r="WLO26" s="122"/>
      <c r="WLP26" s="122"/>
      <c r="WLQ26" s="122"/>
      <c r="WLR26" s="122"/>
      <c r="WLS26" s="122"/>
      <c r="WLT26" s="122"/>
      <c r="WLU26" s="37"/>
      <c r="WLV26" s="122"/>
      <c r="WLW26" s="122"/>
      <c r="WLX26" s="122"/>
      <c r="WLY26" s="122"/>
      <c r="WLZ26" s="122"/>
      <c r="WMA26" s="122"/>
      <c r="WMB26" s="122"/>
      <c r="WMC26" s="37"/>
      <c r="WMD26" s="122"/>
      <c r="WME26" s="122"/>
      <c r="WMF26" s="122"/>
      <c r="WMG26" s="122"/>
      <c r="WMH26" s="122"/>
      <c r="WMI26" s="122"/>
      <c r="WMJ26" s="122"/>
      <c r="WMK26" s="37"/>
      <c r="WML26" s="122"/>
      <c r="WMM26" s="122"/>
      <c r="WMN26" s="122"/>
      <c r="WMO26" s="122"/>
      <c r="WMP26" s="122"/>
      <c r="WMQ26" s="122"/>
      <c r="WMR26" s="122"/>
      <c r="WMS26" s="37"/>
      <c r="WMT26" s="122"/>
      <c r="WMU26" s="122"/>
      <c r="WMV26" s="122"/>
      <c r="WMW26" s="122"/>
      <c r="WMX26" s="122"/>
      <c r="WMY26" s="122"/>
      <c r="WMZ26" s="122"/>
      <c r="WNA26" s="37"/>
      <c r="WNB26" s="122"/>
      <c r="WNC26" s="122"/>
      <c r="WND26" s="122"/>
      <c r="WNE26" s="122"/>
      <c r="WNF26" s="122"/>
      <c r="WNG26" s="122"/>
      <c r="WNH26" s="122"/>
      <c r="WNI26" s="37"/>
      <c r="WNJ26" s="122"/>
      <c r="WNK26" s="122"/>
      <c r="WNL26" s="122"/>
      <c r="WNM26" s="122"/>
      <c r="WNN26" s="122"/>
      <c r="WNO26" s="122"/>
      <c r="WNP26" s="122"/>
      <c r="WNQ26" s="37"/>
      <c r="WNR26" s="122"/>
      <c r="WNS26" s="122"/>
      <c r="WNT26" s="122"/>
      <c r="WNU26" s="122"/>
      <c r="WNV26" s="122"/>
      <c r="WNW26" s="122"/>
      <c r="WNX26" s="122"/>
      <c r="WNY26" s="37"/>
      <c r="WNZ26" s="122"/>
      <c r="WOA26" s="122"/>
      <c r="WOB26" s="122"/>
      <c r="WOC26" s="122"/>
      <c r="WOD26" s="122"/>
      <c r="WOE26" s="122"/>
      <c r="WOF26" s="122"/>
      <c r="WOG26" s="37"/>
      <c r="WOH26" s="122"/>
      <c r="WOI26" s="122"/>
      <c r="WOJ26" s="122"/>
      <c r="WOK26" s="122"/>
      <c r="WOL26" s="122"/>
      <c r="WOM26" s="122"/>
      <c r="WON26" s="122"/>
      <c r="WOO26" s="37"/>
      <c r="WOP26" s="122"/>
      <c r="WOQ26" s="122"/>
      <c r="WOR26" s="122"/>
      <c r="WOS26" s="122"/>
      <c r="WOT26" s="122"/>
      <c r="WOU26" s="122"/>
      <c r="WOV26" s="122"/>
      <c r="WOW26" s="37"/>
      <c r="WOX26" s="122"/>
      <c r="WOY26" s="122"/>
      <c r="WOZ26" s="122"/>
      <c r="WPA26" s="122"/>
      <c r="WPB26" s="122"/>
      <c r="WPC26" s="122"/>
      <c r="WPD26" s="122"/>
      <c r="WPE26" s="37"/>
      <c r="WPF26" s="122"/>
      <c r="WPG26" s="122"/>
      <c r="WPH26" s="122"/>
      <c r="WPI26" s="122"/>
      <c r="WPJ26" s="122"/>
      <c r="WPK26" s="122"/>
      <c r="WPL26" s="122"/>
      <c r="WPM26" s="37"/>
      <c r="WPN26" s="122"/>
      <c r="WPO26" s="122"/>
      <c r="WPP26" s="122"/>
      <c r="WPQ26" s="122"/>
      <c r="WPR26" s="122"/>
      <c r="WPS26" s="122"/>
      <c r="WPT26" s="122"/>
      <c r="WPU26" s="37"/>
      <c r="WPV26" s="122"/>
      <c r="WPW26" s="122"/>
      <c r="WPX26" s="122"/>
      <c r="WPY26" s="122"/>
      <c r="WPZ26" s="122"/>
      <c r="WQA26" s="122"/>
      <c r="WQB26" s="122"/>
      <c r="WQC26" s="37"/>
      <c r="WQD26" s="122"/>
      <c r="WQE26" s="122"/>
      <c r="WQF26" s="122"/>
      <c r="WQG26" s="122"/>
      <c r="WQH26" s="122"/>
      <c r="WQI26" s="122"/>
      <c r="WQJ26" s="122"/>
      <c r="WQK26" s="37"/>
      <c r="WQL26" s="122"/>
      <c r="WQM26" s="122"/>
      <c r="WQN26" s="122"/>
      <c r="WQO26" s="122"/>
      <c r="WQP26" s="122"/>
      <c r="WQQ26" s="122"/>
      <c r="WQR26" s="122"/>
      <c r="WQS26" s="37"/>
      <c r="WQT26" s="122"/>
      <c r="WQU26" s="122"/>
      <c r="WQV26" s="122"/>
      <c r="WQW26" s="122"/>
      <c r="WQX26" s="122"/>
      <c r="WQY26" s="122"/>
      <c r="WQZ26" s="122"/>
      <c r="WRA26" s="37"/>
      <c r="WRB26" s="122"/>
      <c r="WRC26" s="122"/>
      <c r="WRD26" s="122"/>
      <c r="WRE26" s="122"/>
      <c r="WRF26" s="122"/>
      <c r="WRG26" s="122"/>
      <c r="WRH26" s="122"/>
      <c r="WRI26" s="37"/>
      <c r="WRJ26" s="122"/>
      <c r="WRK26" s="122"/>
      <c r="WRL26" s="122"/>
      <c r="WRM26" s="122"/>
      <c r="WRN26" s="122"/>
      <c r="WRO26" s="122"/>
      <c r="WRP26" s="122"/>
      <c r="WRQ26" s="37"/>
      <c r="WRR26" s="122"/>
      <c r="WRS26" s="122"/>
      <c r="WRT26" s="122"/>
      <c r="WRU26" s="122"/>
      <c r="WRV26" s="122"/>
      <c r="WRW26" s="122"/>
      <c r="WRX26" s="122"/>
      <c r="WRY26" s="37"/>
      <c r="WRZ26" s="122"/>
      <c r="WSA26" s="122"/>
      <c r="WSB26" s="122"/>
      <c r="WSC26" s="122"/>
      <c r="WSD26" s="122"/>
      <c r="WSE26" s="122"/>
      <c r="WSF26" s="122"/>
      <c r="WSG26" s="37"/>
      <c r="WSH26" s="122"/>
      <c r="WSI26" s="122"/>
      <c r="WSJ26" s="122"/>
      <c r="WSK26" s="122"/>
      <c r="WSL26" s="122"/>
      <c r="WSM26" s="122"/>
      <c r="WSN26" s="122"/>
      <c r="WSO26" s="37"/>
      <c r="WSP26" s="122"/>
      <c r="WSQ26" s="122"/>
      <c r="WSR26" s="122"/>
      <c r="WSS26" s="122"/>
      <c r="WST26" s="122"/>
      <c r="WSU26" s="122"/>
      <c r="WSV26" s="122"/>
      <c r="WSW26" s="37"/>
      <c r="WSX26" s="122"/>
      <c r="WSY26" s="122"/>
      <c r="WSZ26" s="122"/>
      <c r="WTA26" s="122"/>
      <c r="WTB26" s="122"/>
      <c r="WTC26" s="122"/>
      <c r="WTD26" s="122"/>
      <c r="WTE26" s="37"/>
      <c r="WTF26" s="122"/>
      <c r="WTG26" s="122"/>
      <c r="WTH26" s="122"/>
      <c r="WTI26" s="122"/>
      <c r="WTJ26" s="122"/>
      <c r="WTK26" s="122"/>
      <c r="WTL26" s="122"/>
      <c r="WTM26" s="37"/>
      <c r="WTN26" s="122"/>
      <c r="WTO26" s="122"/>
      <c r="WTP26" s="122"/>
      <c r="WTQ26" s="122"/>
      <c r="WTR26" s="122"/>
      <c r="WTS26" s="122"/>
      <c r="WTT26" s="122"/>
      <c r="WTU26" s="37"/>
      <c r="WTV26" s="122"/>
      <c r="WTW26" s="122"/>
      <c r="WTX26" s="122"/>
      <c r="WTY26" s="122"/>
      <c r="WTZ26" s="122"/>
      <c r="WUA26" s="122"/>
      <c r="WUB26" s="122"/>
      <c r="WUC26" s="37"/>
      <c r="WUD26" s="122"/>
      <c r="WUE26" s="122"/>
      <c r="WUF26" s="122"/>
      <c r="WUG26" s="122"/>
      <c r="WUH26" s="122"/>
      <c r="WUI26" s="122"/>
      <c r="WUJ26" s="122"/>
      <c r="WUK26" s="37"/>
      <c r="WUL26" s="122"/>
      <c r="WUM26" s="122"/>
      <c r="WUN26" s="122"/>
      <c r="WUO26" s="122"/>
      <c r="WUP26" s="122"/>
      <c r="WUQ26" s="122"/>
      <c r="WUR26" s="122"/>
      <c r="WUS26" s="37"/>
      <c r="WUT26" s="122"/>
      <c r="WUU26" s="122"/>
      <c r="WUV26" s="122"/>
      <c r="WUW26" s="122"/>
      <c r="WUX26" s="122"/>
      <c r="WUY26" s="122"/>
      <c r="WUZ26" s="122"/>
      <c r="WVA26" s="37"/>
      <c r="WVB26" s="122"/>
      <c r="WVC26" s="122"/>
      <c r="WVD26" s="122"/>
      <c r="WVE26" s="122"/>
      <c r="WVF26" s="122"/>
      <c r="WVG26" s="122"/>
      <c r="WVH26" s="122"/>
      <c r="WVI26" s="37"/>
      <c r="WVJ26" s="122"/>
      <c r="WVK26" s="122"/>
      <c r="WVL26" s="122"/>
      <c r="WVM26" s="122"/>
      <c r="WVN26" s="122"/>
      <c r="WVO26" s="122"/>
      <c r="WVP26" s="122"/>
      <c r="WVQ26" s="37"/>
      <c r="WVR26" s="122"/>
      <c r="WVS26" s="122"/>
      <c r="WVT26" s="122"/>
      <c r="WVU26" s="122"/>
      <c r="WVV26" s="122"/>
      <c r="WVW26" s="122"/>
      <c r="WVX26" s="122"/>
      <c r="WVY26" s="37"/>
      <c r="WVZ26" s="122"/>
      <c r="WWA26" s="122"/>
      <c r="WWB26" s="122"/>
      <c r="WWC26" s="122"/>
      <c r="WWD26" s="122"/>
      <c r="WWE26" s="122"/>
      <c r="WWF26" s="122"/>
      <c r="WWG26" s="37"/>
      <c r="WWH26" s="122"/>
      <c r="WWI26" s="122"/>
      <c r="WWJ26" s="122"/>
      <c r="WWK26" s="122"/>
      <c r="WWL26" s="122"/>
      <c r="WWM26" s="122"/>
      <c r="WWN26" s="122"/>
      <c r="WWO26" s="37"/>
      <c r="WWP26" s="122"/>
      <c r="WWQ26" s="122"/>
      <c r="WWR26" s="122"/>
      <c r="WWS26" s="122"/>
      <c r="WWT26" s="122"/>
      <c r="WWU26" s="122"/>
      <c r="WWV26" s="122"/>
      <c r="WWW26" s="37"/>
      <c r="WWX26" s="122"/>
      <c r="WWY26" s="122"/>
      <c r="WWZ26" s="122"/>
      <c r="WXA26" s="122"/>
      <c r="WXB26" s="122"/>
      <c r="WXC26" s="122"/>
      <c r="WXD26" s="122"/>
      <c r="WXE26" s="37"/>
      <c r="WXF26" s="122"/>
      <c r="WXG26" s="122"/>
      <c r="WXH26" s="122"/>
      <c r="WXI26" s="122"/>
      <c r="WXJ26" s="122"/>
      <c r="WXK26" s="122"/>
      <c r="WXL26" s="122"/>
      <c r="WXM26" s="37"/>
      <c r="WXN26" s="122"/>
      <c r="WXO26" s="122"/>
      <c r="WXP26" s="122"/>
      <c r="WXQ26" s="122"/>
      <c r="WXR26" s="122"/>
      <c r="WXS26" s="122"/>
      <c r="WXT26" s="122"/>
      <c r="WXU26" s="37"/>
      <c r="WXV26" s="122"/>
      <c r="WXW26" s="122"/>
      <c r="WXX26" s="122"/>
      <c r="WXY26" s="122"/>
      <c r="WXZ26" s="122"/>
      <c r="WYA26" s="122"/>
      <c r="WYB26" s="122"/>
      <c r="WYC26" s="37"/>
      <c r="WYD26" s="122"/>
      <c r="WYE26" s="122"/>
      <c r="WYF26" s="122"/>
      <c r="WYG26" s="122"/>
      <c r="WYH26" s="122"/>
      <c r="WYI26" s="122"/>
      <c r="WYJ26" s="122"/>
      <c r="WYK26" s="37"/>
      <c r="WYL26" s="122"/>
      <c r="WYM26" s="122"/>
      <c r="WYN26" s="122"/>
      <c r="WYO26" s="122"/>
      <c r="WYP26" s="122"/>
      <c r="WYQ26" s="122"/>
      <c r="WYR26" s="122"/>
      <c r="WYS26" s="37"/>
      <c r="WYT26" s="122"/>
      <c r="WYU26" s="122"/>
      <c r="WYV26" s="122"/>
      <c r="WYW26" s="122"/>
      <c r="WYX26" s="122"/>
      <c r="WYY26" s="122"/>
      <c r="WYZ26" s="122"/>
      <c r="WZA26" s="37"/>
      <c r="WZB26" s="122"/>
      <c r="WZC26" s="122"/>
      <c r="WZD26" s="122"/>
      <c r="WZE26" s="122"/>
      <c r="WZF26" s="122"/>
      <c r="WZG26" s="122"/>
      <c r="WZH26" s="122"/>
      <c r="WZI26" s="37"/>
      <c r="WZJ26" s="122"/>
      <c r="WZK26" s="122"/>
      <c r="WZL26" s="122"/>
      <c r="WZM26" s="122"/>
      <c r="WZN26" s="122"/>
      <c r="WZO26" s="122"/>
      <c r="WZP26" s="122"/>
      <c r="WZQ26" s="37"/>
      <c r="WZR26" s="122"/>
      <c r="WZS26" s="122"/>
      <c r="WZT26" s="122"/>
      <c r="WZU26" s="122"/>
      <c r="WZV26" s="122"/>
      <c r="WZW26" s="122"/>
      <c r="WZX26" s="122"/>
      <c r="WZY26" s="37"/>
      <c r="WZZ26" s="122"/>
      <c r="XAA26" s="122"/>
      <c r="XAB26" s="122"/>
      <c r="XAC26" s="122"/>
      <c r="XAD26" s="122"/>
      <c r="XAE26" s="122"/>
      <c r="XAF26" s="122"/>
      <c r="XAG26" s="37"/>
      <c r="XAH26" s="122"/>
      <c r="XAI26" s="122"/>
      <c r="XAJ26" s="122"/>
      <c r="XAK26" s="122"/>
      <c r="XAL26" s="122"/>
      <c r="XAM26" s="122"/>
      <c r="XAN26" s="122"/>
      <c r="XAO26" s="37"/>
      <c r="XAP26" s="122"/>
      <c r="XAQ26" s="122"/>
      <c r="XAR26" s="122"/>
      <c r="XAS26" s="122"/>
      <c r="XAT26" s="122"/>
      <c r="XAU26" s="122"/>
      <c r="XAV26" s="122"/>
      <c r="XAW26" s="37"/>
      <c r="XAX26" s="122"/>
      <c r="XAY26" s="122"/>
      <c r="XAZ26" s="122"/>
      <c r="XBA26" s="122"/>
      <c r="XBB26" s="122"/>
      <c r="XBC26" s="122"/>
      <c r="XBD26" s="122"/>
      <c r="XBE26" s="37"/>
      <c r="XBF26" s="122"/>
      <c r="XBG26" s="122"/>
      <c r="XBH26" s="122"/>
      <c r="XBI26" s="122"/>
      <c r="XBJ26" s="122"/>
      <c r="XBK26" s="122"/>
      <c r="XBL26" s="122"/>
      <c r="XBM26" s="37"/>
      <c r="XBN26" s="122"/>
      <c r="XBO26" s="122"/>
      <c r="XBP26" s="122"/>
      <c r="XBQ26" s="122"/>
      <c r="XBR26" s="122"/>
      <c r="XBS26" s="122"/>
      <c r="XBT26" s="122"/>
      <c r="XBU26" s="37"/>
      <c r="XBV26" s="122"/>
      <c r="XBW26" s="122"/>
      <c r="XBX26" s="122"/>
      <c r="XBY26" s="122"/>
      <c r="XBZ26" s="122"/>
      <c r="XCA26" s="122"/>
      <c r="XCB26" s="122"/>
      <c r="XCC26" s="37"/>
      <c r="XCD26" s="122"/>
      <c r="XCE26" s="122"/>
      <c r="XCF26" s="122"/>
      <c r="XCG26" s="122"/>
      <c r="XCH26" s="122"/>
      <c r="XCI26" s="122"/>
      <c r="XCJ26" s="122"/>
      <c r="XCK26" s="37"/>
      <c r="XCL26" s="122"/>
      <c r="XCM26" s="122"/>
      <c r="XCN26" s="122"/>
      <c r="XCO26" s="122"/>
      <c r="XCP26" s="122"/>
      <c r="XCQ26" s="122"/>
      <c r="XCR26" s="122"/>
      <c r="XCS26" s="37"/>
      <c r="XCT26" s="122"/>
      <c r="XCU26" s="122"/>
      <c r="XCV26" s="122"/>
      <c r="XCW26" s="122"/>
      <c r="XCX26" s="122"/>
      <c r="XCY26" s="122"/>
      <c r="XCZ26" s="122"/>
      <c r="XDA26" s="37"/>
      <c r="XDB26" s="122"/>
      <c r="XDC26" s="122"/>
      <c r="XDD26" s="122"/>
      <c r="XDE26" s="122"/>
      <c r="XDF26" s="122"/>
      <c r="XDG26" s="122"/>
      <c r="XDH26" s="122"/>
      <c r="XDI26" s="37"/>
      <c r="XDJ26" s="122"/>
      <c r="XDK26" s="122"/>
      <c r="XDL26" s="122"/>
      <c r="XDM26" s="122"/>
      <c r="XDN26" s="122"/>
      <c r="XDO26" s="122"/>
      <c r="XDP26" s="122"/>
      <c r="XDQ26" s="37"/>
      <c r="XDR26" s="122"/>
      <c r="XDS26" s="122"/>
      <c r="XDT26" s="122"/>
      <c r="XDU26" s="122"/>
      <c r="XDV26" s="122"/>
      <c r="XDW26" s="122"/>
      <c r="XDX26" s="122"/>
      <c r="XDY26" s="37"/>
      <c r="XDZ26" s="122"/>
      <c r="XEA26" s="122"/>
      <c r="XEB26" s="122"/>
      <c r="XEC26" s="122"/>
      <c r="XED26" s="122"/>
      <c r="XEE26" s="122"/>
      <c r="XEF26" s="122"/>
      <c r="XEG26" s="37"/>
      <c r="XEH26" s="122"/>
      <c r="XEI26" s="122"/>
      <c r="XEJ26" s="122"/>
      <c r="XEK26" s="122"/>
      <c r="XEL26" s="122"/>
      <c r="XEM26" s="122"/>
      <c r="XEN26" s="122"/>
      <c r="XEO26" s="37"/>
      <c r="XEP26" s="122"/>
      <c r="XEQ26" s="122"/>
      <c r="XER26" s="122"/>
      <c r="XES26" s="122"/>
      <c r="XET26" s="122"/>
      <c r="XEU26" s="122"/>
      <c r="XEV26" s="122"/>
      <c r="XEW26" s="37"/>
      <c r="XEX26" s="122"/>
      <c r="XEY26" s="122"/>
      <c r="XEZ26" s="122"/>
      <c r="XFA26" s="122"/>
      <c r="XFB26" s="122"/>
      <c r="XFC26" s="122"/>
      <c r="XFD26" s="122"/>
    </row>
    <row r="27" spans="1:16384" s="73" customFormat="1" ht="15" x14ac:dyDescent="0.25">
      <c r="A27" s="37"/>
      <c r="B27" s="90" t="s">
        <v>40</v>
      </c>
      <c r="I27" s="37"/>
      <c r="Q27" s="37"/>
      <c r="Y27" s="37"/>
      <c r="AG27" s="37"/>
      <c r="AO27" s="37"/>
      <c r="AW27" s="37"/>
      <c r="BE27" s="37"/>
      <c r="BM27" s="37"/>
      <c r="BU27" s="37"/>
      <c r="CC27" s="37"/>
      <c r="CK27" s="37"/>
      <c r="CS27" s="37"/>
      <c r="DA27" s="37"/>
      <c r="DI27" s="37"/>
      <c r="DQ27" s="37"/>
      <c r="DY27" s="37"/>
      <c r="EG27" s="37"/>
      <c r="EO27" s="37"/>
      <c r="EW27" s="37"/>
      <c r="FE27" s="37"/>
      <c r="FM27" s="37"/>
      <c r="FU27" s="37"/>
      <c r="GC27" s="37"/>
      <c r="GK27" s="37"/>
      <c r="GS27" s="37"/>
      <c r="HA27" s="37"/>
      <c r="HI27" s="37"/>
      <c r="HQ27" s="37"/>
      <c r="HY27" s="37"/>
      <c r="IG27" s="37"/>
      <c r="IO27" s="37"/>
      <c r="IW27" s="37"/>
      <c r="JE27" s="37"/>
      <c r="JM27" s="37"/>
      <c r="JU27" s="37"/>
      <c r="KC27" s="37"/>
      <c r="KK27" s="37"/>
      <c r="KS27" s="37"/>
      <c r="LA27" s="37"/>
      <c r="LI27" s="37"/>
      <c r="LQ27" s="37"/>
      <c r="LY27" s="37"/>
      <c r="MG27" s="37"/>
      <c r="MO27" s="37"/>
      <c r="MW27" s="37"/>
      <c r="NE27" s="37"/>
      <c r="NM27" s="37"/>
      <c r="NU27" s="37"/>
      <c r="OC27" s="37"/>
      <c r="OK27" s="37"/>
      <c r="OS27" s="37"/>
      <c r="PA27" s="37"/>
      <c r="PI27" s="37"/>
      <c r="PQ27" s="37"/>
      <c r="PY27" s="37"/>
      <c r="QG27" s="37"/>
      <c r="QO27" s="37"/>
      <c r="QW27" s="37"/>
      <c r="RE27" s="37"/>
      <c r="RM27" s="37"/>
      <c r="RU27" s="37"/>
      <c r="SC27" s="37"/>
      <c r="SK27" s="37"/>
      <c r="SS27" s="37"/>
      <c r="TA27" s="37"/>
      <c r="TI27" s="37"/>
      <c r="TQ27" s="37"/>
      <c r="TY27" s="37"/>
      <c r="UG27" s="37"/>
      <c r="UO27" s="37"/>
      <c r="UW27" s="37"/>
      <c r="VE27" s="37"/>
      <c r="VM27" s="37"/>
      <c r="VU27" s="37"/>
      <c r="WC27" s="37"/>
      <c r="WK27" s="37"/>
      <c r="WS27" s="37"/>
      <c r="XA27" s="37"/>
      <c r="XI27" s="37"/>
      <c r="XQ27" s="37"/>
      <c r="XY27" s="37"/>
      <c r="YG27" s="37"/>
      <c r="YO27" s="37"/>
      <c r="YW27" s="37"/>
      <c r="ZE27" s="37"/>
      <c r="ZM27" s="37"/>
      <c r="ZU27" s="37"/>
      <c r="AAC27" s="37"/>
      <c r="AAK27" s="37"/>
      <c r="AAS27" s="37"/>
      <c r="ABA27" s="37"/>
      <c r="ABI27" s="37"/>
      <c r="ABQ27" s="37"/>
      <c r="ABY27" s="37"/>
      <c r="ACG27" s="37"/>
      <c r="ACO27" s="37"/>
      <c r="ACW27" s="37"/>
      <c r="ADE27" s="37"/>
      <c r="ADM27" s="37"/>
      <c r="ADU27" s="37"/>
      <c r="AEC27" s="37"/>
      <c r="AEK27" s="37"/>
      <c r="AES27" s="37"/>
      <c r="AFA27" s="37"/>
      <c r="AFI27" s="37"/>
      <c r="AFQ27" s="37"/>
      <c r="AFY27" s="37"/>
      <c r="AGG27" s="37"/>
      <c r="AGO27" s="37"/>
      <c r="AGW27" s="37"/>
      <c r="AHE27" s="37"/>
      <c r="AHM27" s="37"/>
      <c r="AHU27" s="37"/>
      <c r="AIC27" s="37"/>
      <c r="AIK27" s="37"/>
      <c r="AIS27" s="37"/>
      <c r="AJA27" s="37"/>
      <c r="AJI27" s="37"/>
      <c r="AJQ27" s="37"/>
      <c r="AJY27" s="37"/>
      <c r="AKG27" s="37"/>
      <c r="AKO27" s="37"/>
      <c r="AKW27" s="37"/>
      <c r="ALE27" s="37"/>
      <c r="ALM27" s="37"/>
      <c r="ALU27" s="37"/>
      <c r="AMC27" s="37"/>
      <c r="AMK27" s="37"/>
      <c r="AMS27" s="37"/>
      <c r="ANA27" s="37"/>
      <c r="ANI27" s="37"/>
      <c r="ANQ27" s="37"/>
      <c r="ANY27" s="37"/>
      <c r="AOG27" s="37"/>
      <c r="AOO27" s="37"/>
      <c r="AOW27" s="37"/>
      <c r="APE27" s="37"/>
      <c r="APM27" s="37"/>
      <c r="APU27" s="37"/>
      <c r="AQC27" s="37"/>
      <c r="AQK27" s="37"/>
      <c r="AQS27" s="37"/>
      <c r="ARA27" s="37"/>
      <c r="ARI27" s="37"/>
      <c r="ARQ27" s="37"/>
      <c r="ARY27" s="37"/>
      <c r="ASG27" s="37"/>
      <c r="ASO27" s="37"/>
      <c r="ASW27" s="37"/>
      <c r="ATE27" s="37"/>
      <c r="ATM27" s="37"/>
      <c r="ATU27" s="37"/>
      <c r="AUC27" s="37"/>
      <c r="AUK27" s="37"/>
      <c r="AUS27" s="37"/>
      <c r="AVA27" s="37"/>
      <c r="AVI27" s="37"/>
      <c r="AVQ27" s="37"/>
      <c r="AVY27" s="37"/>
      <c r="AWG27" s="37"/>
      <c r="AWO27" s="37"/>
      <c r="AWW27" s="37"/>
      <c r="AXE27" s="37"/>
      <c r="AXM27" s="37"/>
      <c r="AXU27" s="37"/>
      <c r="AYC27" s="37"/>
      <c r="AYK27" s="37"/>
      <c r="AYS27" s="37"/>
      <c r="AZA27" s="37"/>
      <c r="AZI27" s="37"/>
      <c r="AZQ27" s="37"/>
      <c r="AZY27" s="37"/>
      <c r="BAG27" s="37"/>
      <c r="BAO27" s="37"/>
      <c r="BAW27" s="37"/>
      <c r="BBE27" s="37"/>
      <c r="BBM27" s="37"/>
      <c r="BBU27" s="37"/>
      <c r="BCC27" s="37"/>
      <c r="BCK27" s="37"/>
      <c r="BCS27" s="37"/>
      <c r="BDA27" s="37"/>
      <c r="BDI27" s="37"/>
      <c r="BDQ27" s="37"/>
      <c r="BDY27" s="37"/>
      <c r="BEG27" s="37"/>
      <c r="BEO27" s="37"/>
      <c r="BEW27" s="37"/>
      <c r="BFE27" s="37"/>
      <c r="BFM27" s="37"/>
      <c r="BFU27" s="37"/>
      <c r="BGC27" s="37"/>
      <c r="BGK27" s="37"/>
      <c r="BGS27" s="37"/>
      <c r="BHA27" s="37"/>
      <c r="BHI27" s="37"/>
      <c r="BHQ27" s="37"/>
      <c r="BHY27" s="37"/>
      <c r="BIG27" s="37"/>
      <c r="BIO27" s="37"/>
      <c r="BIW27" s="37"/>
      <c r="BJE27" s="37"/>
      <c r="BJM27" s="37"/>
      <c r="BJU27" s="37"/>
      <c r="BKC27" s="37"/>
      <c r="BKK27" s="37"/>
      <c r="BKS27" s="37"/>
      <c r="BLA27" s="37"/>
      <c r="BLI27" s="37"/>
      <c r="BLQ27" s="37"/>
      <c r="BLY27" s="37"/>
      <c r="BMG27" s="37"/>
      <c r="BMO27" s="37"/>
      <c r="BMW27" s="37"/>
      <c r="BNE27" s="37"/>
      <c r="BNM27" s="37"/>
      <c r="BNU27" s="37"/>
      <c r="BOC27" s="37"/>
      <c r="BOK27" s="37"/>
      <c r="BOS27" s="37"/>
      <c r="BPA27" s="37"/>
      <c r="BPI27" s="37"/>
      <c r="BPQ27" s="37"/>
      <c r="BPY27" s="37"/>
      <c r="BQG27" s="37"/>
      <c r="BQO27" s="37"/>
      <c r="BQW27" s="37"/>
      <c r="BRE27" s="37"/>
      <c r="BRM27" s="37"/>
      <c r="BRU27" s="37"/>
      <c r="BSC27" s="37"/>
      <c r="BSK27" s="37"/>
      <c r="BSS27" s="37"/>
      <c r="BTA27" s="37"/>
      <c r="BTI27" s="37"/>
      <c r="BTQ27" s="37"/>
      <c r="BTY27" s="37"/>
      <c r="BUG27" s="37"/>
      <c r="BUO27" s="37"/>
      <c r="BUW27" s="37"/>
      <c r="BVE27" s="37"/>
      <c r="BVM27" s="37"/>
      <c r="BVU27" s="37"/>
      <c r="BWC27" s="37"/>
      <c r="BWK27" s="37"/>
      <c r="BWS27" s="37"/>
      <c r="BXA27" s="37"/>
      <c r="BXI27" s="37"/>
      <c r="BXQ27" s="37"/>
      <c r="BXY27" s="37"/>
      <c r="BYG27" s="37"/>
      <c r="BYO27" s="37"/>
      <c r="BYW27" s="37"/>
      <c r="BZE27" s="37"/>
      <c r="BZM27" s="37"/>
      <c r="BZU27" s="37"/>
      <c r="CAC27" s="37"/>
      <c r="CAK27" s="37"/>
      <c r="CAS27" s="37"/>
      <c r="CBA27" s="37"/>
      <c r="CBI27" s="37"/>
      <c r="CBQ27" s="37"/>
      <c r="CBY27" s="37"/>
      <c r="CCG27" s="37"/>
      <c r="CCO27" s="37"/>
      <c r="CCW27" s="37"/>
      <c r="CDE27" s="37"/>
      <c r="CDM27" s="37"/>
      <c r="CDU27" s="37"/>
      <c r="CEC27" s="37"/>
      <c r="CEK27" s="37"/>
      <c r="CES27" s="37"/>
      <c r="CFA27" s="37"/>
      <c r="CFI27" s="37"/>
      <c r="CFQ27" s="37"/>
      <c r="CFY27" s="37"/>
      <c r="CGG27" s="37"/>
      <c r="CGO27" s="37"/>
      <c r="CGW27" s="37"/>
      <c r="CHE27" s="37"/>
      <c r="CHM27" s="37"/>
      <c r="CHU27" s="37"/>
      <c r="CIC27" s="37"/>
      <c r="CIK27" s="37"/>
      <c r="CIS27" s="37"/>
      <c r="CJA27" s="37"/>
      <c r="CJI27" s="37"/>
      <c r="CJQ27" s="37"/>
      <c r="CJY27" s="37"/>
      <c r="CKG27" s="37"/>
      <c r="CKO27" s="37"/>
      <c r="CKW27" s="37"/>
      <c r="CLE27" s="37"/>
      <c r="CLM27" s="37"/>
      <c r="CLU27" s="37"/>
      <c r="CMC27" s="37"/>
      <c r="CMK27" s="37"/>
      <c r="CMS27" s="37"/>
      <c r="CNA27" s="37"/>
      <c r="CNI27" s="37"/>
      <c r="CNQ27" s="37"/>
      <c r="CNY27" s="37"/>
      <c r="COG27" s="37"/>
      <c r="COO27" s="37"/>
      <c r="COW27" s="37"/>
      <c r="CPE27" s="37"/>
      <c r="CPM27" s="37"/>
      <c r="CPU27" s="37"/>
      <c r="CQC27" s="37"/>
      <c r="CQK27" s="37"/>
      <c r="CQS27" s="37"/>
      <c r="CRA27" s="37"/>
      <c r="CRI27" s="37"/>
      <c r="CRQ27" s="37"/>
      <c r="CRY27" s="37"/>
      <c r="CSG27" s="37"/>
      <c r="CSO27" s="37"/>
      <c r="CSW27" s="37"/>
      <c r="CTE27" s="37"/>
      <c r="CTM27" s="37"/>
      <c r="CTU27" s="37"/>
      <c r="CUC27" s="37"/>
      <c r="CUK27" s="37"/>
      <c r="CUS27" s="37"/>
      <c r="CVA27" s="37"/>
      <c r="CVI27" s="37"/>
      <c r="CVQ27" s="37"/>
      <c r="CVY27" s="37"/>
      <c r="CWG27" s="37"/>
      <c r="CWO27" s="37"/>
      <c r="CWW27" s="37"/>
      <c r="CXE27" s="37"/>
      <c r="CXM27" s="37"/>
      <c r="CXU27" s="37"/>
      <c r="CYC27" s="37"/>
      <c r="CYK27" s="37"/>
      <c r="CYS27" s="37"/>
      <c r="CZA27" s="37"/>
      <c r="CZI27" s="37"/>
      <c r="CZQ27" s="37"/>
      <c r="CZY27" s="37"/>
      <c r="DAG27" s="37"/>
      <c r="DAO27" s="37"/>
      <c r="DAW27" s="37"/>
      <c r="DBE27" s="37"/>
      <c r="DBM27" s="37"/>
      <c r="DBU27" s="37"/>
      <c r="DCC27" s="37"/>
      <c r="DCK27" s="37"/>
      <c r="DCS27" s="37"/>
      <c r="DDA27" s="37"/>
      <c r="DDI27" s="37"/>
      <c r="DDQ27" s="37"/>
      <c r="DDY27" s="37"/>
      <c r="DEG27" s="37"/>
      <c r="DEO27" s="37"/>
      <c r="DEW27" s="37"/>
      <c r="DFE27" s="37"/>
      <c r="DFM27" s="37"/>
      <c r="DFU27" s="37"/>
      <c r="DGC27" s="37"/>
      <c r="DGK27" s="37"/>
      <c r="DGS27" s="37"/>
      <c r="DHA27" s="37"/>
      <c r="DHI27" s="37"/>
      <c r="DHQ27" s="37"/>
      <c r="DHY27" s="37"/>
      <c r="DIG27" s="37"/>
      <c r="DIO27" s="37"/>
      <c r="DIW27" s="37"/>
      <c r="DJE27" s="37"/>
      <c r="DJM27" s="37"/>
      <c r="DJU27" s="37"/>
      <c r="DKC27" s="37"/>
      <c r="DKK27" s="37"/>
      <c r="DKS27" s="37"/>
      <c r="DLA27" s="37"/>
      <c r="DLI27" s="37"/>
      <c r="DLQ27" s="37"/>
      <c r="DLY27" s="37"/>
      <c r="DMG27" s="37"/>
      <c r="DMO27" s="37"/>
      <c r="DMW27" s="37"/>
      <c r="DNE27" s="37"/>
      <c r="DNM27" s="37"/>
      <c r="DNU27" s="37"/>
      <c r="DOC27" s="37"/>
      <c r="DOK27" s="37"/>
      <c r="DOS27" s="37"/>
      <c r="DPA27" s="37"/>
      <c r="DPI27" s="37"/>
      <c r="DPQ27" s="37"/>
      <c r="DPY27" s="37"/>
      <c r="DQG27" s="37"/>
      <c r="DQO27" s="37"/>
      <c r="DQW27" s="37"/>
      <c r="DRE27" s="37"/>
      <c r="DRM27" s="37"/>
      <c r="DRU27" s="37"/>
      <c r="DSC27" s="37"/>
      <c r="DSK27" s="37"/>
      <c r="DSS27" s="37"/>
      <c r="DTA27" s="37"/>
      <c r="DTI27" s="37"/>
      <c r="DTQ27" s="37"/>
      <c r="DTY27" s="37"/>
      <c r="DUG27" s="37"/>
      <c r="DUO27" s="37"/>
      <c r="DUW27" s="37"/>
      <c r="DVE27" s="37"/>
      <c r="DVM27" s="37"/>
      <c r="DVU27" s="37"/>
      <c r="DWC27" s="37"/>
      <c r="DWK27" s="37"/>
      <c r="DWS27" s="37"/>
      <c r="DXA27" s="37"/>
      <c r="DXI27" s="37"/>
      <c r="DXQ27" s="37"/>
      <c r="DXY27" s="37"/>
      <c r="DYG27" s="37"/>
      <c r="DYO27" s="37"/>
      <c r="DYW27" s="37"/>
      <c r="DZE27" s="37"/>
      <c r="DZM27" s="37"/>
      <c r="DZU27" s="37"/>
      <c r="EAC27" s="37"/>
      <c r="EAK27" s="37"/>
      <c r="EAS27" s="37"/>
      <c r="EBA27" s="37"/>
      <c r="EBI27" s="37"/>
      <c r="EBQ27" s="37"/>
      <c r="EBY27" s="37"/>
      <c r="ECG27" s="37"/>
      <c r="ECO27" s="37"/>
      <c r="ECW27" s="37"/>
      <c r="EDE27" s="37"/>
      <c r="EDM27" s="37"/>
      <c r="EDU27" s="37"/>
      <c r="EEC27" s="37"/>
      <c r="EEK27" s="37"/>
      <c r="EES27" s="37"/>
      <c r="EFA27" s="37"/>
      <c r="EFI27" s="37"/>
      <c r="EFQ27" s="37"/>
      <c r="EFY27" s="37"/>
      <c r="EGG27" s="37"/>
      <c r="EGO27" s="37"/>
      <c r="EGW27" s="37"/>
      <c r="EHE27" s="37"/>
      <c r="EHM27" s="37"/>
      <c r="EHU27" s="37"/>
      <c r="EIC27" s="37"/>
      <c r="EIK27" s="37"/>
      <c r="EIS27" s="37"/>
      <c r="EJA27" s="37"/>
      <c r="EJI27" s="37"/>
      <c r="EJQ27" s="37"/>
      <c r="EJY27" s="37"/>
      <c r="EKG27" s="37"/>
      <c r="EKO27" s="37"/>
      <c r="EKW27" s="37"/>
      <c r="ELE27" s="37"/>
      <c r="ELM27" s="37"/>
      <c r="ELU27" s="37"/>
      <c r="EMC27" s="37"/>
      <c r="EMK27" s="37"/>
      <c r="EMS27" s="37"/>
      <c r="ENA27" s="37"/>
      <c r="ENI27" s="37"/>
      <c r="ENQ27" s="37"/>
      <c r="ENY27" s="37"/>
      <c r="EOG27" s="37"/>
      <c r="EOO27" s="37"/>
      <c r="EOW27" s="37"/>
      <c r="EPE27" s="37"/>
      <c r="EPM27" s="37"/>
      <c r="EPU27" s="37"/>
      <c r="EQC27" s="37"/>
      <c r="EQK27" s="37"/>
      <c r="EQS27" s="37"/>
      <c r="ERA27" s="37"/>
      <c r="ERI27" s="37"/>
      <c r="ERQ27" s="37"/>
      <c r="ERY27" s="37"/>
      <c r="ESG27" s="37"/>
      <c r="ESO27" s="37"/>
      <c r="ESW27" s="37"/>
      <c r="ETE27" s="37"/>
      <c r="ETM27" s="37"/>
      <c r="ETU27" s="37"/>
      <c r="EUC27" s="37"/>
      <c r="EUK27" s="37"/>
      <c r="EUS27" s="37"/>
      <c r="EVA27" s="37"/>
      <c r="EVI27" s="37"/>
      <c r="EVQ27" s="37"/>
      <c r="EVY27" s="37"/>
      <c r="EWG27" s="37"/>
      <c r="EWO27" s="37"/>
      <c r="EWW27" s="37"/>
      <c r="EXE27" s="37"/>
      <c r="EXM27" s="37"/>
      <c r="EXU27" s="37"/>
      <c r="EYC27" s="37"/>
      <c r="EYK27" s="37"/>
      <c r="EYS27" s="37"/>
      <c r="EZA27" s="37"/>
      <c r="EZI27" s="37"/>
      <c r="EZQ27" s="37"/>
      <c r="EZY27" s="37"/>
      <c r="FAG27" s="37"/>
      <c r="FAO27" s="37"/>
      <c r="FAW27" s="37"/>
      <c r="FBE27" s="37"/>
      <c r="FBM27" s="37"/>
      <c r="FBU27" s="37"/>
      <c r="FCC27" s="37"/>
      <c r="FCK27" s="37"/>
      <c r="FCS27" s="37"/>
      <c r="FDA27" s="37"/>
      <c r="FDI27" s="37"/>
      <c r="FDQ27" s="37"/>
      <c r="FDY27" s="37"/>
      <c r="FEG27" s="37"/>
      <c r="FEO27" s="37"/>
      <c r="FEW27" s="37"/>
      <c r="FFE27" s="37"/>
      <c r="FFM27" s="37"/>
      <c r="FFU27" s="37"/>
      <c r="FGC27" s="37"/>
      <c r="FGK27" s="37"/>
      <c r="FGS27" s="37"/>
      <c r="FHA27" s="37"/>
      <c r="FHI27" s="37"/>
      <c r="FHQ27" s="37"/>
      <c r="FHY27" s="37"/>
      <c r="FIG27" s="37"/>
      <c r="FIO27" s="37"/>
      <c r="FIW27" s="37"/>
      <c r="FJE27" s="37"/>
      <c r="FJM27" s="37"/>
      <c r="FJU27" s="37"/>
      <c r="FKC27" s="37"/>
      <c r="FKK27" s="37"/>
      <c r="FKS27" s="37"/>
      <c r="FLA27" s="37"/>
      <c r="FLI27" s="37"/>
      <c r="FLQ27" s="37"/>
      <c r="FLY27" s="37"/>
      <c r="FMG27" s="37"/>
      <c r="FMO27" s="37"/>
      <c r="FMW27" s="37"/>
      <c r="FNE27" s="37"/>
      <c r="FNM27" s="37"/>
      <c r="FNU27" s="37"/>
      <c r="FOC27" s="37"/>
      <c r="FOK27" s="37"/>
      <c r="FOS27" s="37"/>
      <c r="FPA27" s="37"/>
      <c r="FPI27" s="37"/>
      <c r="FPQ27" s="37"/>
      <c r="FPY27" s="37"/>
      <c r="FQG27" s="37"/>
      <c r="FQO27" s="37"/>
      <c r="FQW27" s="37"/>
      <c r="FRE27" s="37"/>
      <c r="FRM27" s="37"/>
      <c r="FRU27" s="37"/>
      <c r="FSC27" s="37"/>
      <c r="FSK27" s="37"/>
      <c r="FSS27" s="37"/>
      <c r="FTA27" s="37"/>
      <c r="FTI27" s="37"/>
      <c r="FTQ27" s="37"/>
      <c r="FTY27" s="37"/>
      <c r="FUG27" s="37"/>
      <c r="FUO27" s="37"/>
      <c r="FUW27" s="37"/>
      <c r="FVE27" s="37"/>
      <c r="FVM27" s="37"/>
      <c r="FVU27" s="37"/>
      <c r="FWC27" s="37"/>
      <c r="FWK27" s="37"/>
      <c r="FWS27" s="37"/>
      <c r="FXA27" s="37"/>
      <c r="FXI27" s="37"/>
      <c r="FXQ27" s="37"/>
      <c r="FXY27" s="37"/>
      <c r="FYG27" s="37"/>
      <c r="FYO27" s="37"/>
      <c r="FYW27" s="37"/>
      <c r="FZE27" s="37"/>
      <c r="FZM27" s="37"/>
      <c r="FZU27" s="37"/>
      <c r="GAC27" s="37"/>
      <c r="GAK27" s="37"/>
      <c r="GAS27" s="37"/>
      <c r="GBA27" s="37"/>
      <c r="GBI27" s="37"/>
      <c r="GBQ27" s="37"/>
      <c r="GBY27" s="37"/>
      <c r="GCG27" s="37"/>
      <c r="GCO27" s="37"/>
      <c r="GCW27" s="37"/>
      <c r="GDE27" s="37"/>
      <c r="GDM27" s="37"/>
      <c r="GDU27" s="37"/>
      <c r="GEC27" s="37"/>
      <c r="GEK27" s="37"/>
      <c r="GES27" s="37"/>
      <c r="GFA27" s="37"/>
      <c r="GFI27" s="37"/>
      <c r="GFQ27" s="37"/>
      <c r="GFY27" s="37"/>
      <c r="GGG27" s="37"/>
      <c r="GGO27" s="37"/>
      <c r="GGW27" s="37"/>
      <c r="GHE27" s="37"/>
      <c r="GHM27" s="37"/>
      <c r="GHU27" s="37"/>
      <c r="GIC27" s="37"/>
      <c r="GIK27" s="37"/>
      <c r="GIS27" s="37"/>
      <c r="GJA27" s="37"/>
      <c r="GJI27" s="37"/>
      <c r="GJQ27" s="37"/>
      <c r="GJY27" s="37"/>
      <c r="GKG27" s="37"/>
      <c r="GKO27" s="37"/>
      <c r="GKW27" s="37"/>
      <c r="GLE27" s="37"/>
      <c r="GLM27" s="37"/>
      <c r="GLU27" s="37"/>
      <c r="GMC27" s="37"/>
      <c r="GMK27" s="37"/>
      <c r="GMS27" s="37"/>
      <c r="GNA27" s="37"/>
      <c r="GNI27" s="37"/>
      <c r="GNQ27" s="37"/>
      <c r="GNY27" s="37"/>
      <c r="GOG27" s="37"/>
      <c r="GOO27" s="37"/>
      <c r="GOW27" s="37"/>
      <c r="GPE27" s="37"/>
      <c r="GPM27" s="37"/>
      <c r="GPU27" s="37"/>
      <c r="GQC27" s="37"/>
      <c r="GQK27" s="37"/>
      <c r="GQS27" s="37"/>
      <c r="GRA27" s="37"/>
      <c r="GRI27" s="37"/>
      <c r="GRQ27" s="37"/>
      <c r="GRY27" s="37"/>
      <c r="GSG27" s="37"/>
      <c r="GSO27" s="37"/>
      <c r="GSW27" s="37"/>
      <c r="GTE27" s="37"/>
      <c r="GTM27" s="37"/>
      <c r="GTU27" s="37"/>
      <c r="GUC27" s="37"/>
      <c r="GUK27" s="37"/>
      <c r="GUS27" s="37"/>
      <c r="GVA27" s="37"/>
      <c r="GVI27" s="37"/>
      <c r="GVQ27" s="37"/>
      <c r="GVY27" s="37"/>
      <c r="GWG27" s="37"/>
      <c r="GWO27" s="37"/>
      <c r="GWW27" s="37"/>
      <c r="GXE27" s="37"/>
      <c r="GXM27" s="37"/>
      <c r="GXU27" s="37"/>
      <c r="GYC27" s="37"/>
      <c r="GYK27" s="37"/>
      <c r="GYS27" s="37"/>
      <c r="GZA27" s="37"/>
      <c r="GZI27" s="37"/>
      <c r="GZQ27" s="37"/>
      <c r="GZY27" s="37"/>
      <c r="HAG27" s="37"/>
      <c r="HAO27" s="37"/>
      <c r="HAW27" s="37"/>
      <c r="HBE27" s="37"/>
      <c r="HBM27" s="37"/>
      <c r="HBU27" s="37"/>
      <c r="HCC27" s="37"/>
      <c r="HCK27" s="37"/>
      <c r="HCS27" s="37"/>
      <c r="HDA27" s="37"/>
      <c r="HDI27" s="37"/>
      <c r="HDQ27" s="37"/>
      <c r="HDY27" s="37"/>
      <c r="HEG27" s="37"/>
      <c r="HEO27" s="37"/>
      <c r="HEW27" s="37"/>
      <c r="HFE27" s="37"/>
      <c r="HFM27" s="37"/>
      <c r="HFU27" s="37"/>
      <c r="HGC27" s="37"/>
      <c r="HGK27" s="37"/>
      <c r="HGS27" s="37"/>
      <c r="HHA27" s="37"/>
      <c r="HHI27" s="37"/>
      <c r="HHQ27" s="37"/>
      <c r="HHY27" s="37"/>
      <c r="HIG27" s="37"/>
      <c r="HIO27" s="37"/>
      <c r="HIW27" s="37"/>
      <c r="HJE27" s="37"/>
      <c r="HJM27" s="37"/>
      <c r="HJU27" s="37"/>
      <c r="HKC27" s="37"/>
      <c r="HKK27" s="37"/>
      <c r="HKS27" s="37"/>
      <c r="HLA27" s="37"/>
      <c r="HLI27" s="37"/>
      <c r="HLQ27" s="37"/>
      <c r="HLY27" s="37"/>
      <c r="HMG27" s="37"/>
      <c r="HMO27" s="37"/>
      <c r="HMW27" s="37"/>
      <c r="HNE27" s="37"/>
      <c r="HNM27" s="37"/>
      <c r="HNU27" s="37"/>
      <c r="HOC27" s="37"/>
      <c r="HOK27" s="37"/>
      <c r="HOS27" s="37"/>
      <c r="HPA27" s="37"/>
      <c r="HPI27" s="37"/>
      <c r="HPQ27" s="37"/>
      <c r="HPY27" s="37"/>
      <c r="HQG27" s="37"/>
      <c r="HQO27" s="37"/>
      <c r="HQW27" s="37"/>
      <c r="HRE27" s="37"/>
      <c r="HRM27" s="37"/>
      <c r="HRU27" s="37"/>
      <c r="HSC27" s="37"/>
      <c r="HSK27" s="37"/>
      <c r="HSS27" s="37"/>
      <c r="HTA27" s="37"/>
      <c r="HTI27" s="37"/>
      <c r="HTQ27" s="37"/>
      <c r="HTY27" s="37"/>
      <c r="HUG27" s="37"/>
      <c r="HUO27" s="37"/>
      <c r="HUW27" s="37"/>
      <c r="HVE27" s="37"/>
      <c r="HVM27" s="37"/>
      <c r="HVU27" s="37"/>
      <c r="HWC27" s="37"/>
      <c r="HWK27" s="37"/>
      <c r="HWS27" s="37"/>
      <c r="HXA27" s="37"/>
      <c r="HXI27" s="37"/>
      <c r="HXQ27" s="37"/>
      <c r="HXY27" s="37"/>
      <c r="HYG27" s="37"/>
      <c r="HYO27" s="37"/>
      <c r="HYW27" s="37"/>
      <c r="HZE27" s="37"/>
      <c r="HZM27" s="37"/>
      <c r="HZU27" s="37"/>
      <c r="IAC27" s="37"/>
      <c r="IAK27" s="37"/>
      <c r="IAS27" s="37"/>
      <c r="IBA27" s="37"/>
      <c r="IBI27" s="37"/>
      <c r="IBQ27" s="37"/>
      <c r="IBY27" s="37"/>
      <c r="ICG27" s="37"/>
      <c r="ICO27" s="37"/>
      <c r="ICW27" s="37"/>
      <c r="IDE27" s="37"/>
      <c r="IDM27" s="37"/>
      <c r="IDU27" s="37"/>
      <c r="IEC27" s="37"/>
      <c r="IEK27" s="37"/>
      <c r="IES27" s="37"/>
      <c r="IFA27" s="37"/>
      <c r="IFI27" s="37"/>
      <c r="IFQ27" s="37"/>
      <c r="IFY27" s="37"/>
      <c r="IGG27" s="37"/>
      <c r="IGO27" s="37"/>
      <c r="IGW27" s="37"/>
      <c r="IHE27" s="37"/>
      <c r="IHM27" s="37"/>
      <c r="IHU27" s="37"/>
      <c r="IIC27" s="37"/>
      <c r="IIK27" s="37"/>
      <c r="IIS27" s="37"/>
      <c r="IJA27" s="37"/>
      <c r="IJI27" s="37"/>
      <c r="IJQ27" s="37"/>
      <c r="IJY27" s="37"/>
      <c r="IKG27" s="37"/>
      <c r="IKO27" s="37"/>
      <c r="IKW27" s="37"/>
      <c r="ILE27" s="37"/>
      <c r="ILM27" s="37"/>
      <c r="ILU27" s="37"/>
      <c r="IMC27" s="37"/>
      <c r="IMK27" s="37"/>
      <c r="IMS27" s="37"/>
      <c r="INA27" s="37"/>
      <c r="INI27" s="37"/>
      <c r="INQ27" s="37"/>
      <c r="INY27" s="37"/>
      <c r="IOG27" s="37"/>
      <c r="IOO27" s="37"/>
      <c r="IOW27" s="37"/>
      <c r="IPE27" s="37"/>
      <c r="IPM27" s="37"/>
      <c r="IPU27" s="37"/>
      <c r="IQC27" s="37"/>
      <c r="IQK27" s="37"/>
      <c r="IQS27" s="37"/>
      <c r="IRA27" s="37"/>
      <c r="IRI27" s="37"/>
      <c r="IRQ27" s="37"/>
      <c r="IRY27" s="37"/>
      <c r="ISG27" s="37"/>
      <c r="ISO27" s="37"/>
      <c r="ISW27" s="37"/>
      <c r="ITE27" s="37"/>
      <c r="ITM27" s="37"/>
      <c r="ITU27" s="37"/>
      <c r="IUC27" s="37"/>
      <c r="IUK27" s="37"/>
      <c r="IUS27" s="37"/>
      <c r="IVA27" s="37"/>
      <c r="IVI27" s="37"/>
      <c r="IVQ27" s="37"/>
      <c r="IVY27" s="37"/>
      <c r="IWG27" s="37"/>
      <c r="IWO27" s="37"/>
      <c r="IWW27" s="37"/>
      <c r="IXE27" s="37"/>
      <c r="IXM27" s="37"/>
      <c r="IXU27" s="37"/>
      <c r="IYC27" s="37"/>
      <c r="IYK27" s="37"/>
      <c r="IYS27" s="37"/>
      <c r="IZA27" s="37"/>
      <c r="IZI27" s="37"/>
      <c r="IZQ27" s="37"/>
      <c r="IZY27" s="37"/>
      <c r="JAG27" s="37"/>
      <c r="JAO27" s="37"/>
      <c r="JAW27" s="37"/>
      <c r="JBE27" s="37"/>
      <c r="JBM27" s="37"/>
      <c r="JBU27" s="37"/>
      <c r="JCC27" s="37"/>
      <c r="JCK27" s="37"/>
      <c r="JCS27" s="37"/>
      <c r="JDA27" s="37"/>
      <c r="JDI27" s="37"/>
      <c r="JDQ27" s="37"/>
      <c r="JDY27" s="37"/>
      <c r="JEG27" s="37"/>
      <c r="JEO27" s="37"/>
      <c r="JEW27" s="37"/>
      <c r="JFE27" s="37"/>
      <c r="JFM27" s="37"/>
      <c r="JFU27" s="37"/>
      <c r="JGC27" s="37"/>
      <c r="JGK27" s="37"/>
      <c r="JGS27" s="37"/>
      <c r="JHA27" s="37"/>
      <c r="JHI27" s="37"/>
      <c r="JHQ27" s="37"/>
      <c r="JHY27" s="37"/>
      <c r="JIG27" s="37"/>
      <c r="JIO27" s="37"/>
      <c r="JIW27" s="37"/>
      <c r="JJE27" s="37"/>
      <c r="JJM27" s="37"/>
      <c r="JJU27" s="37"/>
      <c r="JKC27" s="37"/>
      <c r="JKK27" s="37"/>
      <c r="JKS27" s="37"/>
      <c r="JLA27" s="37"/>
      <c r="JLI27" s="37"/>
      <c r="JLQ27" s="37"/>
      <c r="JLY27" s="37"/>
      <c r="JMG27" s="37"/>
      <c r="JMO27" s="37"/>
      <c r="JMW27" s="37"/>
      <c r="JNE27" s="37"/>
      <c r="JNM27" s="37"/>
      <c r="JNU27" s="37"/>
      <c r="JOC27" s="37"/>
      <c r="JOK27" s="37"/>
      <c r="JOS27" s="37"/>
      <c r="JPA27" s="37"/>
      <c r="JPI27" s="37"/>
      <c r="JPQ27" s="37"/>
      <c r="JPY27" s="37"/>
      <c r="JQG27" s="37"/>
      <c r="JQO27" s="37"/>
      <c r="JQW27" s="37"/>
      <c r="JRE27" s="37"/>
      <c r="JRM27" s="37"/>
      <c r="JRU27" s="37"/>
      <c r="JSC27" s="37"/>
      <c r="JSK27" s="37"/>
      <c r="JSS27" s="37"/>
      <c r="JTA27" s="37"/>
      <c r="JTI27" s="37"/>
      <c r="JTQ27" s="37"/>
      <c r="JTY27" s="37"/>
      <c r="JUG27" s="37"/>
      <c r="JUO27" s="37"/>
      <c r="JUW27" s="37"/>
      <c r="JVE27" s="37"/>
      <c r="JVM27" s="37"/>
      <c r="JVU27" s="37"/>
      <c r="JWC27" s="37"/>
      <c r="JWK27" s="37"/>
      <c r="JWS27" s="37"/>
      <c r="JXA27" s="37"/>
      <c r="JXI27" s="37"/>
      <c r="JXQ27" s="37"/>
      <c r="JXY27" s="37"/>
      <c r="JYG27" s="37"/>
      <c r="JYO27" s="37"/>
      <c r="JYW27" s="37"/>
      <c r="JZE27" s="37"/>
      <c r="JZM27" s="37"/>
      <c r="JZU27" s="37"/>
      <c r="KAC27" s="37"/>
      <c r="KAK27" s="37"/>
      <c r="KAS27" s="37"/>
      <c r="KBA27" s="37"/>
      <c r="KBI27" s="37"/>
      <c r="KBQ27" s="37"/>
      <c r="KBY27" s="37"/>
      <c r="KCG27" s="37"/>
      <c r="KCO27" s="37"/>
      <c r="KCW27" s="37"/>
      <c r="KDE27" s="37"/>
      <c r="KDM27" s="37"/>
      <c r="KDU27" s="37"/>
      <c r="KEC27" s="37"/>
      <c r="KEK27" s="37"/>
      <c r="KES27" s="37"/>
      <c r="KFA27" s="37"/>
      <c r="KFI27" s="37"/>
      <c r="KFQ27" s="37"/>
      <c r="KFY27" s="37"/>
      <c r="KGG27" s="37"/>
      <c r="KGO27" s="37"/>
      <c r="KGW27" s="37"/>
      <c r="KHE27" s="37"/>
      <c r="KHM27" s="37"/>
      <c r="KHU27" s="37"/>
      <c r="KIC27" s="37"/>
      <c r="KIK27" s="37"/>
      <c r="KIS27" s="37"/>
      <c r="KJA27" s="37"/>
      <c r="KJI27" s="37"/>
      <c r="KJQ27" s="37"/>
      <c r="KJY27" s="37"/>
      <c r="KKG27" s="37"/>
      <c r="KKO27" s="37"/>
      <c r="KKW27" s="37"/>
      <c r="KLE27" s="37"/>
      <c r="KLM27" s="37"/>
      <c r="KLU27" s="37"/>
      <c r="KMC27" s="37"/>
      <c r="KMK27" s="37"/>
      <c r="KMS27" s="37"/>
      <c r="KNA27" s="37"/>
      <c r="KNI27" s="37"/>
      <c r="KNQ27" s="37"/>
      <c r="KNY27" s="37"/>
      <c r="KOG27" s="37"/>
      <c r="KOO27" s="37"/>
      <c r="KOW27" s="37"/>
      <c r="KPE27" s="37"/>
      <c r="KPM27" s="37"/>
      <c r="KPU27" s="37"/>
      <c r="KQC27" s="37"/>
      <c r="KQK27" s="37"/>
      <c r="KQS27" s="37"/>
      <c r="KRA27" s="37"/>
      <c r="KRI27" s="37"/>
      <c r="KRQ27" s="37"/>
      <c r="KRY27" s="37"/>
      <c r="KSG27" s="37"/>
      <c r="KSO27" s="37"/>
      <c r="KSW27" s="37"/>
      <c r="KTE27" s="37"/>
      <c r="KTM27" s="37"/>
      <c r="KTU27" s="37"/>
      <c r="KUC27" s="37"/>
      <c r="KUK27" s="37"/>
      <c r="KUS27" s="37"/>
      <c r="KVA27" s="37"/>
      <c r="KVI27" s="37"/>
      <c r="KVQ27" s="37"/>
      <c r="KVY27" s="37"/>
      <c r="KWG27" s="37"/>
      <c r="KWO27" s="37"/>
      <c r="KWW27" s="37"/>
      <c r="KXE27" s="37"/>
      <c r="KXM27" s="37"/>
      <c r="KXU27" s="37"/>
      <c r="KYC27" s="37"/>
      <c r="KYK27" s="37"/>
      <c r="KYS27" s="37"/>
      <c r="KZA27" s="37"/>
      <c r="KZI27" s="37"/>
      <c r="KZQ27" s="37"/>
      <c r="KZY27" s="37"/>
      <c r="LAG27" s="37"/>
      <c r="LAO27" s="37"/>
      <c r="LAW27" s="37"/>
      <c r="LBE27" s="37"/>
      <c r="LBM27" s="37"/>
      <c r="LBU27" s="37"/>
      <c r="LCC27" s="37"/>
      <c r="LCK27" s="37"/>
      <c r="LCS27" s="37"/>
      <c r="LDA27" s="37"/>
      <c r="LDI27" s="37"/>
      <c r="LDQ27" s="37"/>
      <c r="LDY27" s="37"/>
      <c r="LEG27" s="37"/>
      <c r="LEO27" s="37"/>
      <c r="LEW27" s="37"/>
      <c r="LFE27" s="37"/>
      <c r="LFM27" s="37"/>
      <c r="LFU27" s="37"/>
      <c r="LGC27" s="37"/>
      <c r="LGK27" s="37"/>
      <c r="LGS27" s="37"/>
      <c r="LHA27" s="37"/>
      <c r="LHI27" s="37"/>
      <c r="LHQ27" s="37"/>
      <c r="LHY27" s="37"/>
      <c r="LIG27" s="37"/>
      <c r="LIO27" s="37"/>
      <c r="LIW27" s="37"/>
      <c r="LJE27" s="37"/>
      <c r="LJM27" s="37"/>
      <c r="LJU27" s="37"/>
      <c r="LKC27" s="37"/>
      <c r="LKK27" s="37"/>
      <c r="LKS27" s="37"/>
      <c r="LLA27" s="37"/>
      <c r="LLI27" s="37"/>
      <c r="LLQ27" s="37"/>
      <c r="LLY27" s="37"/>
      <c r="LMG27" s="37"/>
      <c r="LMO27" s="37"/>
      <c r="LMW27" s="37"/>
      <c r="LNE27" s="37"/>
      <c r="LNM27" s="37"/>
      <c r="LNU27" s="37"/>
      <c r="LOC27" s="37"/>
      <c r="LOK27" s="37"/>
      <c r="LOS27" s="37"/>
      <c r="LPA27" s="37"/>
      <c r="LPI27" s="37"/>
      <c r="LPQ27" s="37"/>
      <c r="LPY27" s="37"/>
      <c r="LQG27" s="37"/>
      <c r="LQO27" s="37"/>
      <c r="LQW27" s="37"/>
      <c r="LRE27" s="37"/>
      <c r="LRM27" s="37"/>
      <c r="LRU27" s="37"/>
      <c r="LSC27" s="37"/>
      <c r="LSK27" s="37"/>
      <c r="LSS27" s="37"/>
      <c r="LTA27" s="37"/>
      <c r="LTI27" s="37"/>
      <c r="LTQ27" s="37"/>
      <c r="LTY27" s="37"/>
      <c r="LUG27" s="37"/>
      <c r="LUO27" s="37"/>
      <c r="LUW27" s="37"/>
      <c r="LVE27" s="37"/>
      <c r="LVM27" s="37"/>
      <c r="LVU27" s="37"/>
      <c r="LWC27" s="37"/>
      <c r="LWK27" s="37"/>
      <c r="LWS27" s="37"/>
      <c r="LXA27" s="37"/>
      <c r="LXI27" s="37"/>
      <c r="LXQ27" s="37"/>
      <c r="LXY27" s="37"/>
      <c r="LYG27" s="37"/>
      <c r="LYO27" s="37"/>
      <c r="LYW27" s="37"/>
      <c r="LZE27" s="37"/>
      <c r="LZM27" s="37"/>
      <c r="LZU27" s="37"/>
      <c r="MAC27" s="37"/>
      <c r="MAK27" s="37"/>
      <c r="MAS27" s="37"/>
      <c r="MBA27" s="37"/>
      <c r="MBI27" s="37"/>
      <c r="MBQ27" s="37"/>
      <c r="MBY27" s="37"/>
      <c r="MCG27" s="37"/>
      <c r="MCO27" s="37"/>
      <c r="MCW27" s="37"/>
      <c r="MDE27" s="37"/>
      <c r="MDM27" s="37"/>
      <c r="MDU27" s="37"/>
      <c r="MEC27" s="37"/>
      <c r="MEK27" s="37"/>
      <c r="MES27" s="37"/>
      <c r="MFA27" s="37"/>
      <c r="MFI27" s="37"/>
      <c r="MFQ27" s="37"/>
      <c r="MFY27" s="37"/>
      <c r="MGG27" s="37"/>
      <c r="MGO27" s="37"/>
      <c r="MGW27" s="37"/>
      <c r="MHE27" s="37"/>
      <c r="MHM27" s="37"/>
      <c r="MHU27" s="37"/>
      <c r="MIC27" s="37"/>
      <c r="MIK27" s="37"/>
      <c r="MIS27" s="37"/>
      <c r="MJA27" s="37"/>
      <c r="MJI27" s="37"/>
      <c r="MJQ27" s="37"/>
      <c r="MJY27" s="37"/>
      <c r="MKG27" s="37"/>
      <c r="MKO27" s="37"/>
      <c r="MKW27" s="37"/>
      <c r="MLE27" s="37"/>
      <c r="MLM27" s="37"/>
      <c r="MLU27" s="37"/>
      <c r="MMC27" s="37"/>
      <c r="MMK27" s="37"/>
      <c r="MMS27" s="37"/>
      <c r="MNA27" s="37"/>
      <c r="MNI27" s="37"/>
      <c r="MNQ27" s="37"/>
      <c r="MNY27" s="37"/>
      <c r="MOG27" s="37"/>
      <c r="MOO27" s="37"/>
      <c r="MOW27" s="37"/>
      <c r="MPE27" s="37"/>
      <c r="MPM27" s="37"/>
      <c r="MPU27" s="37"/>
      <c r="MQC27" s="37"/>
      <c r="MQK27" s="37"/>
      <c r="MQS27" s="37"/>
      <c r="MRA27" s="37"/>
      <c r="MRI27" s="37"/>
      <c r="MRQ27" s="37"/>
      <c r="MRY27" s="37"/>
      <c r="MSG27" s="37"/>
      <c r="MSO27" s="37"/>
      <c r="MSW27" s="37"/>
      <c r="MTE27" s="37"/>
      <c r="MTM27" s="37"/>
      <c r="MTU27" s="37"/>
      <c r="MUC27" s="37"/>
      <c r="MUK27" s="37"/>
      <c r="MUS27" s="37"/>
      <c r="MVA27" s="37"/>
      <c r="MVI27" s="37"/>
      <c r="MVQ27" s="37"/>
      <c r="MVY27" s="37"/>
      <c r="MWG27" s="37"/>
      <c r="MWO27" s="37"/>
      <c r="MWW27" s="37"/>
      <c r="MXE27" s="37"/>
      <c r="MXM27" s="37"/>
      <c r="MXU27" s="37"/>
      <c r="MYC27" s="37"/>
      <c r="MYK27" s="37"/>
      <c r="MYS27" s="37"/>
      <c r="MZA27" s="37"/>
      <c r="MZI27" s="37"/>
      <c r="MZQ27" s="37"/>
      <c r="MZY27" s="37"/>
      <c r="NAG27" s="37"/>
      <c r="NAO27" s="37"/>
      <c r="NAW27" s="37"/>
      <c r="NBE27" s="37"/>
      <c r="NBM27" s="37"/>
      <c r="NBU27" s="37"/>
      <c r="NCC27" s="37"/>
      <c r="NCK27" s="37"/>
      <c r="NCS27" s="37"/>
      <c r="NDA27" s="37"/>
      <c r="NDI27" s="37"/>
      <c r="NDQ27" s="37"/>
      <c r="NDY27" s="37"/>
      <c r="NEG27" s="37"/>
      <c r="NEO27" s="37"/>
      <c r="NEW27" s="37"/>
      <c r="NFE27" s="37"/>
      <c r="NFM27" s="37"/>
      <c r="NFU27" s="37"/>
      <c r="NGC27" s="37"/>
      <c r="NGK27" s="37"/>
      <c r="NGS27" s="37"/>
      <c r="NHA27" s="37"/>
      <c r="NHI27" s="37"/>
      <c r="NHQ27" s="37"/>
      <c r="NHY27" s="37"/>
      <c r="NIG27" s="37"/>
      <c r="NIO27" s="37"/>
      <c r="NIW27" s="37"/>
      <c r="NJE27" s="37"/>
      <c r="NJM27" s="37"/>
      <c r="NJU27" s="37"/>
      <c r="NKC27" s="37"/>
      <c r="NKK27" s="37"/>
      <c r="NKS27" s="37"/>
      <c r="NLA27" s="37"/>
      <c r="NLI27" s="37"/>
      <c r="NLQ27" s="37"/>
      <c r="NLY27" s="37"/>
      <c r="NMG27" s="37"/>
      <c r="NMO27" s="37"/>
      <c r="NMW27" s="37"/>
      <c r="NNE27" s="37"/>
      <c r="NNM27" s="37"/>
      <c r="NNU27" s="37"/>
      <c r="NOC27" s="37"/>
      <c r="NOK27" s="37"/>
      <c r="NOS27" s="37"/>
      <c r="NPA27" s="37"/>
      <c r="NPI27" s="37"/>
      <c r="NPQ27" s="37"/>
      <c r="NPY27" s="37"/>
      <c r="NQG27" s="37"/>
      <c r="NQO27" s="37"/>
      <c r="NQW27" s="37"/>
      <c r="NRE27" s="37"/>
      <c r="NRM27" s="37"/>
      <c r="NRU27" s="37"/>
      <c r="NSC27" s="37"/>
      <c r="NSK27" s="37"/>
      <c r="NSS27" s="37"/>
      <c r="NTA27" s="37"/>
      <c r="NTI27" s="37"/>
      <c r="NTQ27" s="37"/>
      <c r="NTY27" s="37"/>
      <c r="NUG27" s="37"/>
      <c r="NUO27" s="37"/>
      <c r="NUW27" s="37"/>
      <c r="NVE27" s="37"/>
      <c r="NVM27" s="37"/>
      <c r="NVU27" s="37"/>
      <c r="NWC27" s="37"/>
      <c r="NWK27" s="37"/>
      <c r="NWS27" s="37"/>
      <c r="NXA27" s="37"/>
      <c r="NXI27" s="37"/>
      <c r="NXQ27" s="37"/>
      <c r="NXY27" s="37"/>
      <c r="NYG27" s="37"/>
      <c r="NYO27" s="37"/>
      <c r="NYW27" s="37"/>
      <c r="NZE27" s="37"/>
      <c r="NZM27" s="37"/>
      <c r="NZU27" s="37"/>
      <c r="OAC27" s="37"/>
      <c r="OAK27" s="37"/>
      <c r="OAS27" s="37"/>
      <c r="OBA27" s="37"/>
      <c r="OBI27" s="37"/>
      <c r="OBQ27" s="37"/>
      <c r="OBY27" s="37"/>
      <c r="OCG27" s="37"/>
      <c r="OCO27" s="37"/>
      <c r="OCW27" s="37"/>
      <c r="ODE27" s="37"/>
      <c r="ODM27" s="37"/>
      <c r="ODU27" s="37"/>
      <c r="OEC27" s="37"/>
      <c r="OEK27" s="37"/>
      <c r="OES27" s="37"/>
      <c r="OFA27" s="37"/>
      <c r="OFI27" s="37"/>
      <c r="OFQ27" s="37"/>
      <c r="OFY27" s="37"/>
      <c r="OGG27" s="37"/>
      <c r="OGO27" s="37"/>
      <c r="OGW27" s="37"/>
      <c r="OHE27" s="37"/>
      <c r="OHM27" s="37"/>
      <c r="OHU27" s="37"/>
      <c r="OIC27" s="37"/>
      <c r="OIK27" s="37"/>
      <c r="OIS27" s="37"/>
      <c r="OJA27" s="37"/>
      <c r="OJI27" s="37"/>
      <c r="OJQ27" s="37"/>
      <c r="OJY27" s="37"/>
      <c r="OKG27" s="37"/>
      <c r="OKO27" s="37"/>
      <c r="OKW27" s="37"/>
      <c r="OLE27" s="37"/>
      <c r="OLM27" s="37"/>
      <c r="OLU27" s="37"/>
      <c r="OMC27" s="37"/>
      <c r="OMK27" s="37"/>
      <c r="OMS27" s="37"/>
      <c r="ONA27" s="37"/>
      <c r="ONI27" s="37"/>
      <c r="ONQ27" s="37"/>
      <c r="ONY27" s="37"/>
      <c r="OOG27" s="37"/>
      <c r="OOO27" s="37"/>
      <c r="OOW27" s="37"/>
      <c r="OPE27" s="37"/>
      <c r="OPM27" s="37"/>
      <c r="OPU27" s="37"/>
      <c r="OQC27" s="37"/>
      <c r="OQK27" s="37"/>
      <c r="OQS27" s="37"/>
      <c r="ORA27" s="37"/>
      <c r="ORI27" s="37"/>
      <c r="ORQ27" s="37"/>
      <c r="ORY27" s="37"/>
      <c r="OSG27" s="37"/>
      <c r="OSO27" s="37"/>
      <c r="OSW27" s="37"/>
      <c r="OTE27" s="37"/>
      <c r="OTM27" s="37"/>
      <c r="OTU27" s="37"/>
      <c r="OUC27" s="37"/>
      <c r="OUK27" s="37"/>
      <c r="OUS27" s="37"/>
      <c r="OVA27" s="37"/>
      <c r="OVI27" s="37"/>
      <c r="OVQ27" s="37"/>
      <c r="OVY27" s="37"/>
      <c r="OWG27" s="37"/>
      <c r="OWO27" s="37"/>
      <c r="OWW27" s="37"/>
      <c r="OXE27" s="37"/>
      <c r="OXM27" s="37"/>
      <c r="OXU27" s="37"/>
      <c r="OYC27" s="37"/>
      <c r="OYK27" s="37"/>
      <c r="OYS27" s="37"/>
      <c r="OZA27" s="37"/>
      <c r="OZI27" s="37"/>
      <c r="OZQ27" s="37"/>
      <c r="OZY27" s="37"/>
      <c r="PAG27" s="37"/>
      <c r="PAO27" s="37"/>
      <c r="PAW27" s="37"/>
      <c r="PBE27" s="37"/>
      <c r="PBM27" s="37"/>
      <c r="PBU27" s="37"/>
      <c r="PCC27" s="37"/>
      <c r="PCK27" s="37"/>
      <c r="PCS27" s="37"/>
      <c r="PDA27" s="37"/>
      <c r="PDI27" s="37"/>
      <c r="PDQ27" s="37"/>
      <c r="PDY27" s="37"/>
      <c r="PEG27" s="37"/>
      <c r="PEO27" s="37"/>
      <c r="PEW27" s="37"/>
      <c r="PFE27" s="37"/>
      <c r="PFM27" s="37"/>
      <c r="PFU27" s="37"/>
      <c r="PGC27" s="37"/>
      <c r="PGK27" s="37"/>
      <c r="PGS27" s="37"/>
      <c r="PHA27" s="37"/>
      <c r="PHI27" s="37"/>
      <c r="PHQ27" s="37"/>
      <c r="PHY27" s="37"/>
      <c r="PIG27" s="37"/>
      <c r="PIO27" s="37"/>
      <c r="PIW27" s="37"/>
      <c r="PJE27" s="37"/>
      <c r="PJM27" s="37"/>
      <c r="PJU27" s="37"/>
      <c r="PKC27" s="37"/>
      <c r="PKK27" s="37"/>
      <c r="PKS27" s="37"/>
      <c r="PLA27" s="37"/>
      <c r="PLI27" s="37"/>
      <c r="PLQ27" s="37"/>
      <c r="PLY27" s="37"/>
      <c r="PMG27" s="37"/>
      <c r="PMO27" s="37"/>
      <c r="PMW27" s="37"/>
      <c r="PNE27" s="37"/>
      <c r="PNM27" s="37"/>
      <c r="PNU27" s="37"/>
      <c r="POC27" s="37"/>
      <c r="POK27" s="37"/>
      <c r="POS27" s="37"/>
      <c r="PPA27" s="37"/>
      <c r="PPI27" s="37"/>
      <c r="PPQ27" s="37"/>
      <c r="PPY27" s="37"/>
      <c r="PQG27" s="37"/>
      <c r="PQO27" s="37"/>
      <c r="PQW27" s="37"/>
      <c r="PRE27" s="37"/>
      <c r="PRM27" s="37"/>
      <c r="PRU27" s="37"/>
      <c r="PSC27" s="37"/>
      <c r="PSK27" s="37"/>
      <c r="PSS27" s="37"/>
      <c r="PTA27" s="37"/>
      <c r="PTI27" s="37"/>
      <c r="PTQ27" s="37"/>
      <c r="PTY27" s="37"/>
      <c r="PUG27" s="37"/>
      <c r="PUO27" s="37"/>
      <c r="PUW27" s="37"/>
      <c r="PVE27" s="37"/>
      <c r="PVM27" s="37"/>
      <c r="PVU27" s="37"/>
      <c r="PWC27" s="37"/>
      <c r="PWK27" s="37"/>
      <c r="PWS27" s="37"/>
      <c r="PXA27" s="37"/>
      <c r="PXI27" s="37"/>
      <c r="PXQ27" s="37"/>
      <c r="PXY27" s="37"/>
      <c r="PYG27" s="37"/>
      <c r="PYO27" s="37"/>
      <c r="PYW27" s="37"/>
      <c r="PZE27" s="37"/>
      <c r="PZM27" s="37"/>
      <c r="PZU27" s="37"/>
      <c r="QAC27" s="37"/>
      <c r="QAK27" s="37"/>
      <c r="QAS27" s="37"/>
      <c r="QBA27" s="37"/>
      <c r="QBI27" s="37"/>
      <c r="QBQ27" s="37"/>
      <c r="QBY27" s="37"/>
      <c r="QCG27" s="37"/>
      <c r="QCO27" s="37"/>
      <c r="QCW27" s="37"/>
      <c r="QDE27" s="37"/>
      <c r="QDM27" s="37"/>
      <c r="QDU27" s="37"/>
      <c r="QEC27" s="37"/>
      <c r="QEK27" s="37"/>
      <c r="QES27" s="37"/>
      <c r="QFA27" s="37"/>
      <c r="QFI27" s="37"/>
      <c r="QFQ27" s="37"/>
      <c r="QFY27" s="37"/>
      <c r="QGG27" s="37"/>
      <c r="QGO27" s="37"/>
      <c r="QGW27" s="37"/>
      <c r="QHE27" s="37"/>
      <c r="QHM27" s="37"/>
      <c r="QHU27" s="37"/>
      <c r="QIC27" s="37"/>
      <c r="QIK27" s="37"/>
      <c r="QIS27" s="37"/>
      <c r="QJA27" s="37"/>
      <c r="QJI27" s="37"/>
      <c r="QJQ27" s="37"/>
      <c r="QJY27" s="37"/>
      <c r="QKG27" s="37"/>
      <c r="QKO27" s="37"/>
      <c r="QKW27" s="37"/>
      <c r="QLE27" s="37"/>
      <c r="QLM27" s="37"/>
      <c r="QLU27" s="37"/>
      <c r="QMC27" s="37"/>
      <c r="QMK27" s="37"/>
      <c r="QMS27" s="37"/>
      <c r="QNA27" s="37"/>
      <c r="QNI27" s="37"/>
      <c r="QNQ27" s="37"/>
      <c r="QNY27" s="37"/>
      <c r="QOG27" s="37"/>
      <c r="QOO27" s="37"/>
      <c r="QOW27" s="37"/>
      <c r="QPE27" s="37"/>
      <c r="QPM27" s="37"/>
      <c r="QPU27" s="37"/>
      <c r="QQC27" s="37"/>
      <c r="QQK27" s="37"/>
      <c r="QQS27" s="37"/>
      <c r="QRA27" s="37"/>
      <c r="QRI27" s="37"/>
      <c r="QRQ27" s="37"/>
      <c r="QRY27" s="37"/>
      <c r="QSG27" s="37"/>
      <c r="QSO27" s="37"/>
      <c r="QSW27" s="37"/>
      <c r="QTE27" s="37"/>
      <c r="QTM27" s="37"/>
      <c r="QTU27" s="37"/>
      <c r="QUC27" s="37"/>
      <c r="QUK27" s="37"/>
      <c r="QUS27" s="37"/>
      <c r="QVA27" s="37"/>
      <c r="QVI27" s="37"/>
      <c r="QVQ27" s="37"/>
      <c r="QVY27" s="37"/>
      <c r="QWG27" s="37"/>
      <c r="QWO27" s="37"/>
      <c r="QWW27" s="37"/>
      <c r="QXE27" s="37"/>
      <c r="QXM27" s="37"/>
      <c r="QXU27" s="37"/>
      <c r="QYC27" s="37"/>
      <c r="QYK27" s="37"/>
      <c r="QYS27" s="37"/>
      <c r="QZA27" s="37"/>
      <c r="QZI27" s="37"/>
      <c r="QZQ27" s="37"/>
      <c r="QZY27" s="37"/>
      <c r="RAG27" s="37"/>
      <c r="RAO27" s="37"/>
      <c r="RAW27" s="37"/>
      <c r="RBE27" s="37"/>
      <c r="RBM27" s="37"/>
      <c r="RBU27" s="37"/>
      <c r="RCC27" s="37"/>
      <c r="RCK27" s="37"/>
      <c r="RCS27" s="37"/>
      <c r="RDA27" s="37"/>
      <c r="RDI27" s="37"/>
      <c r="RDQ27" s="37"/>
      <c r="RDY27" s="37"/>
      <c r="REG27" s="37"/>
      <c r="REO27" s="37"/>
      <c r="REW27" s="37"/>
      <c r="RFE27" s="37"/>
      <c r="RFM27" s="37"/>
      <c r="RFU27" s="37"/>
      <c r="RGC27" s="37"/>
      <c r="RGK27" s="37"/>
      <c r="RGS27" s="37"/>
      <c r="RHA27" s="37"/>
      <c r="RHI27" s="37"/>
      <c r="RHQ27" s="37"/>
      <c r="RHY27" s="37"/>
      <c r="RIG27" s="37"/>
      <c r="RIO27" s="37"/>
      <c r="RIW27" s="37"/>
      <c r="RJE27" s="37"/>
      <c r="RJM27" s="37"/>
      <c r="RJU27" s="37"/>
      <c r="RKC27" s="37"/>
      <c r="RKK27" s="37"/>
      <c r="RKS27" s="37"/>
      <c r="RLA27" s="37"/>
      <c r="RLI27" s="37"/>
      <c r="RLQ27" s="37"/>
      <c r="RLY27" s="37"/>
      <c r="RMG27" s="37"/>
      <c r="RMO27" s="37"/>
      <c r="RMW27" s="37"/>
      <c r="RNE27" s="37"/>
      <c r="RNM27" s="37"/>
      <c r="RNU27" s="37"/>
      <c r="ROC27" s="37"/>
      <c r="ROK27" s="37"/>
      <c r="ROS27" s="37"/>
      <c r="RPA27" s="37"/>
      <c r="RPI27" s="37"/>
      <c r="RPQ27" s="37"/>
      <c r="RPY27" s="37"/>
      <c r="RQG27" s="37"/>
      <c r="RQO27" s="37"/>
      <c r="RQW27" s="37"/>
      <c r="RRE27" s="37"/>
      <c r="RRM27" s="37"/>
      <c r="RRU27" s="37"/>
      <c r="RSC27" s="37"/>
      <c r="RSK27" s="37"/>
      <c r="RSS27" s="37"/>
      <c r="RTA27" s="37"/>
      <c r="RTI27" s="37"/>
      <c r="RTQ27" s="37"/>
      <c r="RTY27" s="37"/>
      <c r="RUG27" s="37"/>
      <c r="RUO27" s="37"/>
      <c r="RUW27" s="37"/>
      <c r="RVE27" s="37"/>
      <c r="RVM27" s="37"/>
      <c r="RVU27" s="37"/>
      <c r="RWC27" s="37"/>
      <c r="RWK27" s="37"/>
      <c r="RWS27" s="37"/>
      <c r="RXA27" s="37"/>
      <c r="RXI27" s="37"/>
      <c r="RXQ27" s="37"/>
      <c r="RXY27" s="37"/>
      <c r="RYG27" s="37"/>
      <c r="RYO27" s="37"/>
      <c r="RYW27" s="37"/>
      <c r="RZE27" s="37"/>
      <c r="RZM27" s="37"/>
      <c r="RZU27" s="37"/>
      <c r="SAC27" s="37"/>
      <c r="SAK27" s="37"/>
      <c r="SAS27" s="37"/>
      <c r="SBA27" s="37"/>
      <c r="SBI27" s="37"/>
      <c r="SBQ27" s="37"/>
      <c r="SBY27" s="37"/>
      <c r="SCG27" s="37"/>
      <c r="SCO27" s="37"/>
      <c r="SCW27" s="37"/>
      <c r="SDE27" s="37"/>
      <c r="SDM27" s="37"/>
      <c r="SDU27" s="37"/>
      <c r="SEC27" s="37"/>
      <c r="SEK27" s="37"/>
      <c r="SES27" s="37"/>
      <c r="SFA27" s="37"/>
      <c r="SFI27" s="37"/>
      <c r="SFQ27" s="37"/>
      <c r="SFY27" s="37"/>
      <c r="SGG27" s="37"/>
      <c r="SGO27" s="37"/>
      <c r="SGW27" s="37"/>
      <c r="SHE27" s="37"/>
      <c r="SHM27" s="37"/>
      <c r="SHU27" s="37"/>
      <c r="SIC27" s="37"/>
      <c r="SIK27" s="37"/>
      <c r="SIS27" s="37"/>
      <c r="SJA27" s="37"/>
      <c r="SJI27" s="37"/>
      <c r="SJQ27" s="37"/>
      <c r="SJY27" s="37"/>
      <c r="SKG27" s="37"/>
      <c r="SKO27" s="37"/>
      <c r="SKW27" s="37"/>
      <c r="SLE27" s="37"/>
      <c r="SLM27" s="37"/>
      <c r="SLU27" s="37"/>
      <c r="SMC27" s="37"/>
      <c r="SMK27" s="37"/>
      <c r="SMS27" s="37"/>
      <c r="SNA27" s="37"/>
      <c r="SNI27" s="37"/>
      <c r="SNQ27" s="37"/>
      <c r="SNY27" s="37"/>
      <c r="SOG27" s="37"/>
      <c r="SOO27" s="37"/>
      <c r="SOW27" s="37"/>
      <c r="SPE27" s="37"/>
      <c r="SPM27" s="37"/>
      <c r="SPU27" s="37"/>
      <c r="SQC27" s="37"/>
      <c r="SQK27" s="37"/>
      <c r="SQS27" s="37"/>
      <c r="SRA27" s="37"/>
      <c r="SRI27" s="37"/>
      <c r="SRQ27" s="37"/>
      <c r="SRY27" s="37"/>
      <c r="SSG27" s="37"/>
      <c r="SSO27" s="37"/>
      <c r="SSW27" s="37"/>
      <c r="STE27" s="37"/>
      <c r="STM27" s="37"/>
      <c r="STU27" s="37"/>
      <c r="SUC27" s="37"/>
      <c r="SUK27" s="37"/>
      <c r="SUS27" s="37"/>
      <c r="SVA27" s="37"/>
      <c r="SVI27" s="37"/>
      <c r="SVQ27" s="37"/>
      <c r="SVY27" s="37"/>
      <c r="SWG27" s="37"/>
      <c r="SWO27" s="37"/>
      <c r="SWW27" s="37"/>
      <c r="SXE27" s="37"/>
      <c r="SXM27" s="37"/>
      <c r="SXU27" s="37"/>
      <c r="SYC27" s="37"/>
      <c r="SYK27" s="37"/>
      <c r="SYS27" s="37"/>
      <c r="SZA27" s="37"/>
      <c r="SZI27" s="37"/>
      <c r="SZQ27" s="37"/>
      <c r="SZY27" s="37"/>
      <c r="TAG27" s="37"/>
      <c r="TAO27" s="37"/>
      <c r="TAW27" s="37"/>
      <c r="TBE27" s="37"/>
      <c r="TBM27" s="37"/>
      <c r="TBU27" s="37"/>
      <c r="TCC27" s="37"/>
      <c r="TCK27" s="37"/>
      <c r="TCS27" s="37"/>
      <c r="TDA27" s="37"/>
      <c r="TDI27" s="37"/>
      <c r="TDQ27" s="37"/>
      <c r="TDY27" s="37"/>
      <c r="TEG27" s="37"/>
      <c r="TEO27" s="37"/>
      <c r="TEW27" s="37"/>
      <c r="TFE27" s="37"/>
      <c r="TFM27" s="37"/>
      <c r="TFU27" s="37"/>
      <c r="TGC27" s="37"/>
      <c r="TGK27" s="37"/>
      <c r="TGS27" s="37"/>
      <c r="THA27" s="37"/>
      <c r="THI27" s="37"/>
      <c r="THQ27" s="37"/>
      <c r="THY27" s="37"/>
      <c r="TIG27" s="37"/>
      <c r="TIO27" s="37"/>
      <c r="TIW27" s="37"/>
      <c r="TJE27" s="37"/>
      <c r="TJM27" s="37"/>
      <c r="TJU27" s="37"/>
      <c r="TKC27" s="37"/>
      <c r="TKK27" s="37"/>
      <c r="TKS27" s="37"/>
      <c r="TLA27" s="37"/>
      <c r="TLI27" s="37"/>
      <c r="TLQ27" s="37"/>
      <c r="TLY27" s="37"/>
      <c r="TMG27" s="37"/>
      <c r="TMO27" s="37"/>
      <c r="TMW27" s="37"/>
      <c r="TNE27" s="37"/>
      <c r="TNM27" s="37"/>
      <c r="TNU27" s="37"/>
      <c r="TOC27" s="37"/>
      <c r="TOK27" s="37"/>
      <c r="TOS27" s="37"/>
      <c r="TPA27" s="37"/>
      <c r="TPI27" s="37"/>
      <c r="TPQ27" s="37"/>
      <c r="TPY27" s="37"/>
      <c r="TQG27" s="37"/>
      <c r="TQO27" s="37"/>
      <c r="TQW27" s="37"/>
      <c r="TRE27" s="37"/>
      <c r="TRM27" s="37"/>
      <c r="TRU27" s="37"/>
      <c r="TSC27" s="37"/>
      <c r="TSK27" s="37"/>
      <c r="TSS27" s="37"/>
      <c r="TTA27" s="37"/>
      <c r="TTI27" s="37"/>
      <c r="TTQ27" s="37"/>
      <c r="TTY27" s="37"/>
      <c r="TUG27" s="37"/>
      <c r="TUO27" s="37"/>
      <c r="TUW27" s="37"/>
      <c r="TVE27" s="37"/>
      <c r="TVM27" s="37"/>
      <c r="TVU27" s="37"/>
      <c r="TWC27" s="37"/>
      <c r="TWK27" s="37"/>
      <c r="TWS27" s="37"/>
      <c r="TXA27" s="37"/>
      <c r="TXI27" s="37"/>
      <c r="TXQ27" s="37"/>
      <c r="TXY27" s="37"/>
      <c r="TYG27" s="37"/>
      <c r="TYO27" s="37"/>
      <c r="TYW27" s="37"/>
      <c r="TZE27" s="37"/>
      <c r="TZM27" s="37"/>
      <c r="TZU27" s="37"/>
      <c r="UAC27" s="37"/>
      <c r="UAK27" s="37"/>
      <c r="UAS27" s="37"/>
      <c r="UBA27" s="37"/>
      <c r="UBI27" s="37"/>
      <c r="UBQ27" s="37"/>
      <c r="UBY27" s="37"/>
      <c r="UCG27" s="37"/>
      <c r="UCO27" s="37"/>
      <c r="UCW27" s="37"/>
      <c r="UDE27" s="37"/>
      <c r="UDM27" s="37"/>
      <c r="UDU27" s="37"/>
      <c r="UEC27" s="37"/>
      <c r="UEK27" s="37"/>
      <c r="UES27" s="37"/>
      <c r="UFA27" s="37"/>
      <c r="UFI27" s="37"/>
      <c r="UFQ27" s="37"/>
      <c r="UFY27" s="37"/>
      <c r="UGG27" s="37"/>
      <c r="UGO27" s="37"/>
      <c r="UGW27" s="37"/>
      <c r="UHE27" s="37"/>
      <c r="UHM27" s="37"/>
      <c r="UHU27" s="37"/>
      <c r="UIC27" s="37"/>
      <c r="UIK27" s="37"/>
      <c r="UIS27" s="37"/>
      <c r="UJA27" s="37"/>
      <c r="UJI27" s="37"/>
      <c r="UJQ27" s="37"/>
      <c r="UJY27" s="37"/>
      <c r="UKG27" s="37"/>
      <c r="UKO27" s="37"/>
      <c r="UKW27" s="37"/>
      <c r="ULE27" s="37"/>
      <c r="ULM27" s="37"/>
      <c r="ULU27" s="37"/>
      <c r="UMC27" s="37"/>
      <c r="UMK27" s="37"/>
      <c r="UMS27" s="37"/>
      <c r="UNA27" s="37"/>
      <c r="UNI27" s="37"/>
      <c r="UNQ27" s="37"/>
      <c r="UNY27" s="37"/>
      <c r="UOG27" s="37"/>
      <c r="UOO27" s="37"/>
      <c r="UOW27" s="37"/>
      <c r="UPE27" s="37"/>
      <c r="UPM27" s="37"/>
      <c r="UPU27" s="37"/>
      <c r="UQC27" s="37"/>
      <c r="UQK27" s="37"/>
      <c r="UQS27" s="37"/>
      <c r="URA27" s="37"/>
      <c r="URI27" s="37"/>
      <c r="URQ27" s="37"/>
      <c r="URY27" s="37"/>
      <c r="USG27" s="37"/>
      <c r="USO27" s="37"/>
      <c r="USW27" s="37"/>
      <c r="UTE27" s="37"/>
      <c r="UTM27" s="37"/>
      <c r="UTU27" s="37"/>
      <c r="UUC27" s="37"/>
      <c r="UUK27" s="37"/>
      <c r="UUS27" s="37"/>
      <c r="UVA27" s="37"/>
      <c r="UVI27" s="37"/>
      <c r="UVQ27" s="37"/>
      <c r="UVY27" s="37"/>
      <c r="UWG27" s="37"/>
      <c r="UWO27" s="37"/>
      <c r="UWW27" s="37"/>
      <c r="UXE27" s="37"/>
      <c r="UXM27" s="37"/>
      <c r="UXU27" s="37"/>
      <c r="UYC27" s="37"/>
      <c r="UYK27" s="37"/>
      <c r="UYS27" s="37"/>
      <c r="UZA27" s="37"/>
      <c r="UZI27" s="37"/>
      <c r="UZQ27" s="37"/>
      <c r="UZY27" s="37"/>
      <c r="VAG27" s="37"/>
      <c r="VAO27" s="37"/>
      <c r="VAW27" s="37"/>
      <c r="VBE27" s="37"/>
      <c r="VBM27" s="37"/>
      <c r="VBU27" s="37"/>
      <c r="VCC27" s="37"/>
      <c r="VCK27" s="37"/>
      <c r="VCS27" s="37"/>
      <c r="VDA27" s="37"/>
      <c r="VDI27" s="37"/>
      <c r="VDQ27" s="37"/>
      <c r="VDY27" s="37"/>
      <c r="VEG27" s="37"/>
      <c r="VEO27" s="37"/>
      <c r="VEW27" s="37"/>
      <c r="VFE27" s="37"/>
      <c r="VFM27" s="37"/>
      <c r="VFU27" s="37"/>
      <c r="VGC27" s="37"/>
      <c r="VGK27" s="37"/>
      <c r="VGS27" s="37"/>
      <c r="VHA27" s="37"/>
      <c r="VHI27" s="37"/>
      <c r="VHQ27" s="37"/>
      <c r="VHY27" s="37"/>
      <c r="VIG27" s="37"/>
      <c r="VIO27" s="37"/>
      <c r="VIW27" s="37"/>
      <c r="VJE27" s="37"/>
      <c r="VJM27" s="37"/>
      <c r="VJU27" s="37"/>
      <c r="VKC27" s="37"/>
      <c r="VKK27" s="37"/>
      <c r="VKS27" s="37"/>
      <c r="VLA27" s="37"/>
      <c r="VLI27" s="37"/>
      <c r="VLQ27" s="37"/>
      <c r="VLY27" s="37"/>
      <c r="VMG27" s="37"/>
      <c r="VMO27" s="37"/>
      <c r="VMW27" s="37"/>
      <c r="VNE27" s="37"/>
      <c r="VNM27" s="37"/>
      <c r="VNU27" s="37"/>
      <c r="VOC27" s="37"/>
      <c r="VOK27" s="37"/>
      <c r="VOS27" s="37"/>
      <c r="VPA27" s="37"/>
      <c r="VPI27" s="37"/>
      <c r="VPQ27" s="37"/>
      <c r="VPY27" s="37"/>
      <c r="VQG27" s="37"/>
      <c r="VQO27" s="37"/>
      <c r="VQW27" s="37"/>
      <c r="VRE27" s="37"/>
      <c r="VRM27" s="37"/>
      <c r="VRU27" s="37"/>
      <c r="VSC27" s="37"/>
      <c r="VSK27" s="37"/>
      <c r="VSS27" s="37"/>
      <c r="VTA27" s="37"/>
      <c r="VTI27" s="37"/>
      <c r="VTQ27" s="37"/>
      <c r="VTY27" s="37"/>
      <c r="VUG27" s="37"/>
      <c r="VUO27" s="37"/>
      <c r="VUW27" s="37"/>
      <c r="VVE27" s="37"/>
      <c r="VVM27" s="37"/>
      <c r="VVU27" s="37"/>
      <c r="VWC27" s="37"/>
      <c r="VWK27" s="37"/>
      <c r="VWS27" s="37"/>
      <c r="VXA27" s="37"/>
      <c r="VXI27" s="37"/>
      <c r="VXQ27" s="37"/>
      <c r="VXY27" s="37"/>
      <c r="VYG27" s="37"/>
      <c r="VYO27" s="37"/>
      <c r="VYW27" s="37"/>
      <c r="VZE27" s="37"/>
      <c r="VZM27" s="37"/>
      <c r="VZU27" s="37"/>
      <c r="WAC27" s="37"/>
      <c r="WAK27" s="37"/>
      <c r="WAS27" s="37"/>
      <c r="WBA27" s="37"/>
      <c r="WBI27" s="37"/>
      <c r="WBQ27" s="37"/>
      <c r="WBY27" s="37"/>
      <c r="WCG27" s="37"/>
      <c r="WCO27" s="37"/>
      <c r="WCW27" s="37"/>
      <c r="WDE27" s="37"/>
      <c r="WDM27" s="37"/>
      <c r="WDU27" s="37"/>
      <c r="WEC27" s="37"/>
      <c r="WEK27" s="37"/>
      <c r="WES27" s="37"/>
      <c r="WFA27" s="37"/>
      <c r="WFI27" s="37"/>
      <c r="WFQ27" s="37"/>
      <c r="WFY27" s="37"/>
      <c r="WGG27" s="37"/>
      <c r="WGO27" s="37"/>
      <c r="WGW27" s="37"/>
      <c r="WHE27" s="37"/>
      <c r="WHM27" s="37"/>
      <c r="WHU27" s="37"/>
      <c r="WIC27" s="37"/>
      <c r="WIK27" s="37"/>
      <c r="WIS27" s="37"/>
      <c r="WJA27" s="37"/>
      <c r="WJI27" s="37"/>
      <c r="WJQ27" s="37"/>
      <c r="WJY27" s="37"/>
      <c r="WKG27" s="37"/>
      <c r="WKO27" s="37"/>
      <c r="WKW27" s="37"/>
      <c r="WLE27" s="37"/>
      <c r="WLM27" s="37"/>
      <c r="WLU27" s="37"/>
      <c r="WMC27" s="37"/>
      <c r="WMK27" s="37"/>
      <c r="WMS27" s="37"/>
      <c r="WNA27" s="37"/>
      <c r="WNI27" s="37"/>
      <c r="WNQ27" s="37"/>
      <c r="WNY27" s="37"/>
      <c r="WOG27" s="37"/>
      <c r="WOO27" s="37"/>
      <c r="WOW27" s="37"/>
      <c r="WPE27" s="37"/>
      <c r="WPM27" s="37"/>
      <c r="WPU27" s="37"/>
      <c r="WQC27" s="37"/>
      <c r="WQK27" s="37"/>
      <c r="WQS27" s="37"/>
      <c r="WRA27" s="37"/>
      <c r="WRI27" s="37"/>
      <c r="WRQ27" s="37"/>
      <c r="WRY27" s="37"/>
      <c r="WSG27" s="37"/>
      <c r="WSO27" s="37"/>
      <c r="WSW27" s="37"/>
      <c r="WTE27" s="37"/>
      <c r="WTM27" s="37"/>
      <c r="WTU27" s="37"/>
      <c r="WUC27" s="37"/>
      <c r="WUK27" s="37"/>
      <c r="WUS27" s="37"/>
      <c r="WVA27" s="37"/>
      <c r="WVI27" s="37"/>
      <c r="WVQ27" s="37"/>
      <c r="WVY27" s="37"/>
      <c r="WWG27" s="37"/>
      <c r="WWO27" s="37"/>
      <c r="WWW27" s="37"/>
      <c r="WXE27" s="37"/>
      <c r="WXM27" s="37"/>
      <c r="WXU27" s="37"/>
      <c r="WYC27" s="37"/>
      <c r="WYK27" s="37"/>
      <c r="WYS27" s="37"/>
      <c r="WZA27" s="37"/>
      <c r="WZI27" s="37"/>
      <c r="WZQ27" s="37"/>
      <c r="WZY27" s="37"/>
      <c r="XAG27" s="37"/>
      <c r="XAO27" s="37"/>
      <c r="XAW27" s="37"/>
      <c r="XBE27" s="37"/>
      <c r="XBM27" s="37"/>
      <c r="XBU27" s="37"/>
      <c r="XCC27" s="37"/>
      <c r="XCK27" s="37"/>
      <c r="XCS27" s="37"/>
      <c r="XDA27" s="37"/>
      <c r="XDI27" s="37"/>
      <c r="XDQ27" s="37"/>
      <c r="XDY27" s="37"/>
      <c r="XEG27" s="37"/>
      <c r="XEO27" s="37"/>
      <c r="XEW27" s="37"/>
    </row>
    <row r="28" spans="1:16384" s="73" customFormat="1" ht="15" x14ac:dyDescent="0.25">
      <c r="A28" s="37"/>
      <c r="B28" s="90" t="s">
        <v>41</v>
      </c>
      <c r="I28" s="37"/>
      <c r="Q28" s="37"/>
      <c r="Y28" s="37"/>
      <c r="AG28" s="37"/>
      <c r="AO28" s="37"/>
      <c r="AW28" s="37"/>
      <c r="BE28" s="37"/>
      <c r="BM28" s="37"/>
      <c r="BU28" s="37"/>
      <c r="CC28" s="37"/>
      <c r="CK28" s="37"/>
      <c r="CS28" s="37"/>
      <c r="DA28" s="37"/>
      <c r="DI28" s="37"/>
      <c r="DQ28" s="37"/>
      <c r="DY28" s="37"/>
      <c r="EG28" s="37"/>
      <c r="EO28" s="37"/>
      <c r="EW28" s="37"/>
      <c r="FE28" s="37"/>
      <c r="FM28" s="37"/>
      <c r="FU28" s="37"/>
      <c r="GC28" s="37"/>
      <c r="GK28" s="37"/>
      <c r="GS28" s="37"/>
      <c r="HA28" s="37"/>
      <c r="HI28" s="37"/>
      <c r="HQ28" s="37"/>
      <c r="HY28" s="37"/>
      <c r="IG28" s="37"/>
      <c r="IO28" s="37"/>
      <c r="IW28" s="37"/>
      <c r="JE28" s="37"/>
      <c r="JM28" s="37"/>
      <c r="JU28" s="37"/>
      <c r="KC28" s="37"/>
      <c r="KK28" s="37"/>
      <c r="KS28" s="37"/>
      <c r="LA28" s="37"/>
      <c r="LI28" s="37"/>
      <c r="LQ28" s="37"/>
      <c r="LY28" s="37"/>
      <c r="MG28" s="37"/>
      <c r="MO28" s="37"/>
      <c r="MW28" s="37"/>
      <c r="NE28" s="37"/>
      <c r="NM28" s="37"/>
      <c r="NU28" s="37"/>
      <c r="OC28" s="37"/>
      <c r="OK28" s="37"/>
      <c r="OS28" s="37"/>
      <c r="PA28" s="37"/>
      <c r="PI28" s="37"/>
      <c r="PQ28" s="37"/>
      <c r="PY28" s="37"/>
      <c r="QG28" s="37"/>
      <c r="QO28" s="37"/>
      <c r="QW28" s="37"/>
      <c r="RE28" s="37"/>
      <c r="RM28" s="37"/>
      <c r="RU28" s="37"/>
      <c r="SC28" s="37"/>
      <c r="SK28" s="37"/>
      <c r="SS28" s="37"/>
      <c r="TA28" s="37"/>
      <c r="TI28" s="37"/>
      <c r="TQ28" s="37"/>
      <c r="TY28" s="37"/>
      <c r="UG28" s="37"/>
      <c r="UO28" s="37"/>
      <c r="UW28" s="37"/>
      <c r="VE28" s="37"/>
      <c r="VM28" s="37"/>
      <c r="VU28" s="37"/>
      <c r="WC28" s="37"/>
      <c r="WK28" s="37"/>
      <c r="WS28" s="37"/>
      <c r="XA28" s="37"/>
      <c r="XI28" s="37"/>
      <c r="XQ28" s="37"/>
      <c r="XY28" s="37"/>
      <c r="YG28" s="37"/>
      <c r="YO28" s="37"/>
      <c r="YW28" s="37"/>
      <c r="ZE28" s="37"/>
      <c r="ZM28" s="37"/>
      <c r="ZU28" s="37"/>
      <c r="AAC28" s="37"/>
      <c r="AAK28" s="37"/>
      <c r="AAS28" s="37"/>
      <c r="ABA28" s="37"/>
      <c r="ABI28" s="37"/>
      <c r="ABQ28" s="37"/>
      <c r="ABY28" s="37"/>
      <c r="ACG28" s="37"/>
      <c r="ACO28" s="37"/>
      <c r="ACW28" s="37"/>
      <c r="ADE28" s="37"/>
      <c r="ADM28" s="37"/>
      <c r="ADU28" s="37"/>
      <c r="AEC28" s="37"/>
      <c r="AEK28" s="37"/>
      <c r="AES28" s="37"/>
      <c r="AFA28" s="37"/>
      <c r="AFI28" s="37"/>
      <c r="AFQ28" s="37"/>
      <c r="AFY28" s="37"/>
      <c r="AGG28" s="37"/>
      <c r="AGO28" s="37"/>
      <c r="AGW28" s="37"/>
      <c r="AHE28" s="37"/>
      <c r="AHM28" s="37"/>
      <c r="AHU28" s="37"/>
      <c r="AIC28" s="37"/>
      <c r="AIK28" s="37"/>
      <c r="AIS28" s="37"/>
      <c r="AJA28" s="37"/>
      <c r="AJI28" s="37"/>
      <c r="AJQ28" s="37"/>
      <c r="AJY28" s="37"/>
      <c r="AKG28" s="37"/>
      <c r="AKO28" s="37"/>
      <c r="AKW28" s="37"/>
      <c r="ALE28" s="37"/>
      <c r="ALM28" s="37"/>
      <c r="ALU28" s="37"/>
      <c r="AMC28" s="37"/>
      <c r="AMK28" s="37"/>
      <c r="AMS28" s="37"/>
      <c r="ANA28" s="37"/>
      <c r="ANI28" s="37"/>
      <c r="ANQ28" s="37"/>
      <c r="ANY28" s="37"/>
      <c r="AOG28" s="37"/>
      <c r="AOO28" s="37"/>
      <c r="AOW28" s="37"/>
      <c r="APE28" s="37"/>
      <c r="APM28" s="37"/>
      <c r="APU28" s="37"/>
      <c r="AQC28" s="37"/>
      <c r="AQK28" s="37"/>
      <c r="AQS28" s="37"/>
      <c r="ARA28" s="37"/>
      <c r="ARI28" s="37"/>
      <c r="ARQ28" s="37"/>
      <c r="ARY28" s="37"/>
      <c r="ASG28" s="37"/>
      <c r="ASO28" s="37"/>
      <c r="ASW28" s="37"/>
      <c r="ATE28" s="37"/>
      <c r="ATM28" s="37"/>
      <c r="ATU28" s="37"/>
      <c r="AUC28" s="37"/>
      <c r="AUK28" s="37"/>
      <c r="AUS28" s="37"/>
      <c r="AVA28" s="37"/>
      <c r="AVI28" s="37"/>
      <c r="AVQ28" s="37"/>
      <c r="AVY28" s="37"/>
      <c r="AWG28" s="37"/>
      <c r="AWO28" s="37"/>
      <c r="AWW28" s="37"/>
      <c r="AXE28" s="37"/>
      <c r="AXM28" s="37"/>
      <c r="AXU28" s="37"/>
      <c r="AYC28" s="37"/>
      <c r="AYK28" s="37"/>
      <c r="AYS28" s="37"/>
      <c r="AZA28" s="37"/>
      <c r="AZI28" s="37"/>
      <c r="AZQ28" s="37"/>
      <c r="AZY28" s="37"/>
      <c r="BAG28" s="37"/>
      <c r="BAO28" s="37"/>
      <c r="BAW28" s="37"/>
      <c r="BBE28" s="37"/>
      <c r="BBM28" s="37"/>
      <c r="BBU28" s="37"/>
      <c r="BCC28" s="37"/>
      <c r="BCK28" s="37"/>
      <c r="BCS28" s="37"/>
      <c r="BDA28" s="37"/>
      <c r="BDI28" s="37"/>
      <c r="BDQ28" s="37"/>
      <c r="BDY28" s="37"/>
      <c r="BEG28" s="37"/>
      <c r="BEO28" s="37"/>
      <c r="BEW28" s="37"/>
      <c r="BFE28" s="37"/>
      <c r="BFM28" s="37"/>
      <c r="BFU28" s="37"/>
      <c r="BGC28" s="37"/>
      <c r="BGK28" s="37"/>
      <c r="BGS28" s="37"/>
      <c r="BHA28" s="37"/>
      <c r="BHI28" s="37"/>
      <c r="BHQ28" s="37"/>
      <c r="BHY28" s="37"/>
      <c r="BIG28" s="37"/>
      <c r="BIO28" s="37"/>
      <c r="BIW28" s="37"/>
      <c r="BJE28" s="37"/>
      <c r="BJM28" s="37"/>
      <c r="BJU28" s="37"/>
      <c r="BKC28" s="37"/>
      <c r="BKK28" s="37"/>
      <c r="BKS28" s="37"/>
      <c r="BLA28" s="37"/>
      <c r="BLI28" s="37"/>
      <c r="BLQ28" s="37"/>
      <c r="BLY28" s="37"/>
      <c r="BMG28" s="37"/>
      <c r="BMO28" s="37"/>
      <c r="BMW28" s="37"/>
      <c r="BNE28" s="37"/>
      <c r="BNM28" s="37"/>
      <c r="BNU28" s="37"/>
      <c r="BOC28" s="37"/>
      <c r="BOK28" s="37"/>
      <c r="BOS28" s="37"/>
      <c r="BPA28" s="37"/>
      <c r="BPI28" s="37"/>
      <c r="BPQ28" s="37"/>
      <c r="BPY28" s="37"/>
      <c r="BQG28" s="37"/>
      <c r="BQO28" s="37"/>
      <c r="BQW28" s="37"/>
      <c r="BRE28" s="37"/>
      <c r="BRM28" s="37"/>
      <c r="BRU28" s="37"/>
      <c r="BSC28" s="37"/>
      <c r="BSK28" s="37"/>
      <c r="BSS28" s="37"/>
      <c r="BTA28" s="37"/>
      <c r="BTI28" s="37"/>
      <c r="BTQ28" s="37"/>
      <c r="BTY28" s="37"/>
      <c r="BUG28" s="37"/>
      <c r="BUO28" s="37"/>
      <c r="BUW28" s="37"/>
      <c r="BVE28" s="37"/>
      <c r="BVM28" s="37"/>
      <c r="BVU28" s="37"/>
      <c r="BWC28" s="37"/>
      <c r="BWK28" s="37"/>
      <c r="BWS28" s="37"/>
      <c r="BXA28" s="37"/>
      <c r="BXI28" s="37"/>
      <c r="BXQ28" s="37"/>
      <c r="BXY28" s="37"/>
      <c r="BYG28" s="37"/>
      <c r="BYO28" s="37"/>
      <c r="BYW28" s="37"/>
      <c r="BZE28" s="37"/>
      <c r="BZM28" s="37"/>
      <c r="BZU28" s="37"/>
      <c r="CAC28" s="37"/>
      <c r="CAK28" s="37"/>
      <c r="CAS28" s="37"/>
      <c r="CBA28" s="37"/>
      <c r="CBI28" s="37"/>
      <c r="CBQ28" s="37"/>
      <c r="CBY28" s="37"/>
      <c r="CCG28" s="37"/>
      <c r="CCO28" s="37"/>
      <c r="CCW28" s="37"/>
      <c r="CDE28" s="37"/>
      <c r="CDM28" s="37"/>
      <c r="CDU28" s="37"/>
      <c r="CEC28" s="37"/>
      <c r="CEK28" s="37"/>
      <c r="CES28" s="37"/>
      <c r="CFA28" s="37"/>
      <c r="CFI28" s="37"/>
      <c r="CFQ28" s="37"/>
      <c r="CFY28" s="37"/>
      <c r="CGG28" s="37"/>
      <c r="CGO28" s="37"/>
      <c r="CGW28" s="37"/>
      <c r="CHE28" s="37"/>
      <c r="CHM28" s="37"/>
      <c r="CHU28" s="37"/>
      <c r="CIC28" s="37"/>
      <c r="CIK28" s="37"/>
      <c r="CIS28" s="37"/>
      <c r="CJA28" s="37"/>
      <c r="CJI28" s="37"/>
      <c r="CJQ28" s="37"/>
      <c r="CJY28" s="37"/>
      <c r="CKG28" s="37"/>
      <c r="CKO28" s="37"/>
      <c r="CKW28" s="37"/>
      <c r="CLE28" s="37"/>
      <c r="CLM28" s="37"/>
      <c r="CLU28" s="37"/>
      <c r="CMC28" s="37"/>
      <c r="CMK28" s="37"/>
      <c r="CMS28" s="37"/>
      <c r="CNA28" s="37"/>
      <c r="CNI28" s="37"/>
      <c r="CNQ28" s="37"/>
      <c r="CNY28" s="37"/>
      <c r="COG28" s="37"/>
      <c r="COO28" s="37"/>
      <c r="COW28" s="37"/>
      <c r="CPE28" s="37"/>
      <c r="CPM28" s="37"/>
      <c r="CPU28" s="37"/>
      <c r="CQC28" s="37"/>
      <c r="CQK28" s="37"/>
      <c r="CQS28" s="37"/>
      <c r="CRA28" s="37"/>
      <c r="CRI28" s="37"/>
      <c r="CRQ28" s="37"/>
      <c r="CRY28" s="37"/>
      <c r="CSG28" s="37"/>
      <c r="CSO28" s="37"/>
      <c r="CSW28" s="37"/>
      <c r="CTE28" s="37"/>
      <c r="CTM28" s="37"/>
      <c r="CTU28" s="37"/>
      <c r="CUC28" s="37"/>
      <c r="CUK28" s="37"/>
      <c r="CUS28" s="37"/>
      <c r="CVA28" s="37"/>
      <c r="CVI28" s="37"/>
      <c r="CVQ28" s="37"/>
      <c r="CVY28" s="37"/>
      <c r="CWG28" s="37"/>
      <c r="CWO28" s="37"/>
      <c r="CWW28" s="37"/>
      <c r="CXE28" s="37"/>
      <c r="CXM28" s="37"/>
      <c r="CXU28" s="37"/>
      <c r="CYC28" s="37"/>
      <c r="CYK28" s="37"/>
      <c r="CYS28" s="37"/>
      <c r="CZA28" s="37"/>
      <c r="CZI28" s="37"/>
      <c r="CZQ28" s="37"/>
      <c r="CZY28" s="37"/>
      <c r="DAG28" s="37"/>
      <c r="DAO28" s="37"/>
      <c r="DAW28" s="37"/>
      <c r="DBE28" s="37"/>
      <c r="DBM28" s="37"/>
      <c r="DBU28" s="37"/>
      <c r="DCC28" s="37"/>
      <c r="DCK28" s="37"/>
      <c r="DCS28" s="37"/>
      <c r="DDA28" s="37"/>
      <c r="DDI28" s="37"/>
      <c r="DDQ28" s="37"/>
      <c r="DDY28" s="37"/>
      <c r="DEG28" s="37"/>
      <c r="DEO28" s="37"/>
      <c r="DEW28" s="37"/>
      <c r="DFE28" s="37"/>
      <c r="DFM28" s="37"/>
      <c r="DFU28" s="37"/>
      <c r="DGC28" s="37"/>
      <c r="DGK28" s="37"/>
      <c r="DGS28" s="37"/>
      <c r="DHA28" s="37"/>
      <c r="DHI28" s="37"/>
      <c r="DHQ28" s="37"/>
      <c r="DHY28" s="37"/>
      <c r="DIG28" s="37"/>
      <c r="DIO28" s="37"/>
      <c r="DIW28" s="37"/>
      <c r="DJE28" s="37"/>
      <c r="DJM28" s="37"/>
      <c r="DJU28" s="37"/>
      <c r="DKC28" s="37"/>
      <c r="DKK28" s="37"/>
      <c r="DKS28" s="37"/>
      <c r="DLA28" s="37"/>
      <c r="DLI28" s="37"/>
      <c r="DLQ28" s="37"/>
      <c r="DLY28" s="37"/>
      <c r="DMG28" s="37"/>
      <c r="DMO28" s="37"/>
      <c r="DMW28" s="37"/>
      <c r="DNE28" s="37"/>
      <c r="DNM28" s="37"/>
      <c r="DNU28" s="37"/>
      <c r="DOC28" s="37"/>
      <c r="DOK28" s="37"/>
      <c r="DOS28" s="37"/>
      <c r="DPA28" s="37"/>
      <c r="DPI28" s="37"/>
      <c r="DPQ28" s="37"/>
      <c r="DPY28" s="37"/>
      <c r="DQG28" s="37"/>
      <c r="DQO28" s="37"/>
      <c r="DQW28" s="37"/>
      <c r="DRE28" s="37"/>
      <c r="DRM28" s="37"/>
      <c r="DRU28" s="37"/>
      <c r="DSC28" s="37"/>
      <c r="DSK28" s="37"/>
      <c r="DSS28" s="37"/>
      <c r="DTA28" s="37"/>
      <c r="DTI28" s="37"/>
      <c r="DTQ28" s="37"/>
      <c r="DTY28" s="37"/>
      <c r="DUG28" s="37"/>
      <c r="DUO28" s="37"/>
      <c r="DUW28" s="37"/>
      <c r="DVE28" s="37"/>
      <c r="DVM28" s="37"/>
      <c r="DVU28" s="37"/>
      <c r="DWC28" s="37"/>
      <c r="DWK28" s="37"/>
      <c r="DWS28" s="37"/>
      <c r="DXA28" s="37"/>
      <c r="DXI28" s="37"/>
      <c r="DXQ28" s="37"/>
      <c r="DXY28" s="37"/>
      <c r="DYG28" s="37"/>
      <c r="DYO28" s="37"/>
      <c r="DYW28" s="37"/>
      <c r="DZE28" s="37"/>
      <c r="DZM28" s="37"/>
      <c r="DZU28" s="37"/>
      <c r="EAC28" s="37"/>
      <c r="EAK28" s="37"/>
      <c r="EAS28" s="37"/>
      <c r="EBA28" s="37"/>
      <c r="EBI28" s="37"/>
      <c r="EBQ28" s="37"/>
      <c r="EBY28" s="37"/>
      <c r="ECG28" s="37"/>
      <c r="ECO28" s="37"/>
      <c r="ECW28" s="37"/>
      <c r="EDE28" s="37"/>
      <c r="EDM28" s="37"/>
      <c r="EDU28" s="37"/>
      <c r="EEC28" s="37"/>
      <c r="EEK28" s="37"/>
      <c r="EES28" s="37"/>
      <c r="EFA28" s="37"/>
      <c r="EFI28" s="37"/>
      <c r="EFQ28" s="37"/>
      <c r="EFY28" s="37"/>
      <c r="EGG28" s="37"/>
      <c r="EGO28" s="37"/>
      <c r="EGW28" s="37"/>
      <c r="EHE28" s="37"/>
      <c r="EHM28" s="37"/>
      <c r="EHU28" s="37"/>
      <c r="EIC28" s="37"/>
      <c r="EIK28" s="37"/>
      <c r="EIS28" s="37"/>
      <c r="EJA28" s="37"/>
      <c r="EJI28" s="37"/>
      <c r="EJQ28" s="37"/>
      <c r="EJY28" s="37"/>
      <c r="EKG28" s="37"/>
      <c r="EKO28" s="37"/>
      <c r="EKW28" s="37"/>
      <c r="ELE28" s="37"/>
      <c r="ELM28" s="37"/>
      <c r="ELU28" s="37"/>
      <c r="EMC28" s="37"/>
      <c r="EMK28" s="37"/>
      <c r="EMS28" s="37"/>
      <c r="ENA28" s="37"/>
      <c r="ENI28" s="37"/>
      <c r="ENQ28" s="37"/>
      <c r="ENY28" s="37"/>
      <c r="EOG28" s="37"/>
      <c r="EOO28" s="37"/>
      <c r="EOW28" s="37"/>
      <c r="EPE28" s="37"/>
      <c r="EPM28" s="37"/>
      <c r="EPU28" s="37"/>
      <c r="EQC28" s="37"/>
      <c r="EQK28" s="37"/>
      <c r="EQS28" s="37"/>
      <c r="ERA28" s="37"/>
      <c r="ERI28" s="37"/>
      <c r="ERQ28" s="37"/>
      <c r="ERY28" s="37"/>
      <c r="ESG28" s="37"/>
      <c r="ESO28" s="37"/>
      <c r="ESW28" s="37"/>
      <c r="ETE28" s="37"/>
      <c r="ETM28" s="37"/>
      <c r="ETU28" s="37"/>
      <c r="EUC28" s="37"/>
      <c r="EUK28" s="37"/>
      <c r="EUS28" s="37"/>
      <c r="EVA28" s="37"/>
      <c r="EVI28" s="37"/>
      <c r="EVQ28" s="37"/>
      <c r="EVY28" s="37"/>
      <c r="EWG28" s="37"/>
      <c r="EWO28" s="37"/>
      <c r="EWW28" s="37"/>
      <c r="EXE28" s="37"/>
      <c r="EXM28" s="37"/>
      <c r="EXU28" s="37"/>
      <c r="EYC28" s="37"/>
      <c r="EYK28" s="37"/>
      <c r="EYS28" s="37"/>
      <c r="EZA28" s="37"/>
      <c r="EZI28" s="37"/>
      <c r="EZQ28" s="37"/>
      <c r="EZY28" s="37"/>
      <c r="FAG28" s="37"/>
      <c r="FAO28" s="37"/>
      <c r="FAW28" s="37"/>
      <c r="FBE28" s="37"/>
      <c r="FBM28" s="37"/>
      <c r="FBU28" s="37"/>
      <c r="FCC28" s="37"/>
      <c r="FCK28" s="37"/>
      <c r="FCS28" s="37"/>
      <c r="FDA28" s="37"/>
      <c r="FDI28" s="37"/>
      <c r="FDQ28" s="37"/>
      <c r="FDY28" s="37"/>
      <c r="FEG28" s="37"/>
      <c r="FEO28" s="37"/>
      <c r="FEW28" s="37"/>
      <c r="FFE28" s="37"/>
      <c r="FFM28" s="37"/>
      <c r="FFU28" s="37"/>
      <c r="FGC28" s="37"/>
      <c r="FGK28" s="37"/>
      <c r="FGS28" s="37"/>
      <c r="FHA28" s="37"/>
      <c r="FHI28" s="37"/>
      <c r="FHQ28" s="37"/>
      <c r="FHY28" s="37"/>
      <c r="FIG28" s="37"/>
      <c r="FIO28" s="37"/>
      <c r="FIW28" s="37"/>
      <c r="FJE28" s="37"/>
      <c r="FJM28" s="37"/>
      <c r="FJU28" s="37"/>
      <c r="FKC28" s="37"/>
      <c r="FKK28" s="37"/>
      <c r="FKS28" s="37"/>
      <c r="FLA28" s="37"/>
      <c r="FLI28" s="37"/>
      <c r="FLQ28" s="37"/>
      <c r="FLY28" s="37"/>
      <c r="FMG28" s="37"/>
      <c r="FMO28" s="37"/>
      <c r="FMW28" s="37"/>
      <c r="FNE28" s="37"/>
      <c r="FNM28" s="37"/>
      <c r="FNU28" s="37"/>
      <c r="FOC28" s="37"/>
      <c r="FOK28" s="37"/>
      <c r="FOS28" s="37"/>
      <c r="FPA28" s="37"/>
      <c r="FPI28" s="37"/>
      <c r="FPQ28" s="37"/>
      <c r="FPY28" s="37"/>
      <c r="FQG28" s="37"/>
      <c r="FQO28" s="37"/>
      <c r="FQW28" s="37"/>
      <c r="FRE28" s="37"/>
      <c r="FRM28" s="37"/>
      <c r="FRU28" s="37"/>
      <c r="FSC28" s="37"/>
      <c r="FSK28" s="37"/>
      <c r="FSS28" s="37"/>
      <c r="FTA28" s="37"/>
      <c r="FTI28" s="37"/>
      <c r="FTQ28" s="37"/>
      <c r="FTY28" s="37"/>
      <c r="FUG28" s="37"/>
      <c r="FUO28" s="37"/>
      <c r="FUW28" s="37"/>
      <c r="FVE28" s="37"/>
      <c r="FVM28" s="37"/>
      <c r="FVU28" s="37"/>
      <c r="FWC28" s="37"/>
      <c r="FWK28" s="37"/>
      <c r="FWS28" s="37"/>
      <c r="FXA28" s="37"/>
      <c r="FXI28" s="37"/>
      <c r="FXQ28" s="37"/>
      <c r="FXY28" s="37"/>
      <c r="FYG28" s="37"/>
      <c r="FYO28" s="37"/>
      <c r="FYW28" s="37"/>
      <c r="FZE28" s="37"/>
      <c r="FZM28" s="37"/>
      <c r="FZU28" s="37"/>
      <c r="GAC28" s="37"/>
      <c r="GAK28" s="37"/>
      <c r="GAS28" s="37"/>
      <c r="GBA28" s="37"/>
      <c r="GBI28" s="37"/>
      <c r="GBQ28" s="37"/>
      <c r="GBY28" s="37"/>
      <c r="GCG28" s="37"/>
      <c r="GCO28" s="37"/>
      <c r="GCW28" s="37"/>
      <c r="GDE28" s="37"/>
      <c r="GDM28" s="37"/>
      <c r="GDU28" s="37"/>
      <c r="GEC28" s="37"/>
      <c r="GEK28" s="37"/>
      <c r="GES28" s="37"/>
      <c r="GFA28" s="37"/>
      <c r="GFI28" s="37"/>
      <c r="GFQ28" s="37"/>
      <c r="GFY28" s="37"/>
      <c r="GGG28" s="37"/>
      <c r="GGO28" s="37"/>
      <c r="GGW28" s="37"/>
      <c r="GHE28" s="37"/>
      <c r="GHM28" s="37"/>
      <c r="GHU28" s="37"/>
      <c r="GIC28" s="37"/>
      <c r="GIK28" s="37"/>
      <c r="GIS28" s="37"/>
      <c r="GJA28" s="37"/>
      <c r="GJI28" s="37"/>
      <c r="GJQ28" s="37"/>
      <c r="GJY28" s="37"/>
      <c r="GKG28" s="37"/>
      <c r="GKO28" s="37"/>
      <c r="GKW28" s="37"/>
      <c r="GLE28" s="37"/>
      <c r="GLM28" s="37"/>
      <c r="GLU28" s="37"/>
      <c r="GMC28" s="37"/>
      <c r="GMK28" s="37"/>
      <c r="GMS28" s="37"/>
      <c r="GNA28" s="37"/>
      <c r="GNI28" s="37"/>
      <c r="GNQ28" s="37"/>
      <c r="GNY28" s="37"/>
      <c r="GOG28" s="37"/>
      <c r="GOO28" s="37"/>
      <c r="GOW28" s="37"/>
      <c r="GPE28" s="37"/>
      <c r="GPM28" s="37"/>
      <c r="GPU28" s="37"/>
      <c r="GQC28" s="37"/>
      <c r="GQK28" s="37"/>
      <c r="GQS28" s="37"/>
      <c r="GRA28" s="37"/>
      <c r="GRI28" s="37"/>
      <c r="GRQ28" s="37"/>
      <c r="GRY28" s="37"/>
      <c r="GSG28" s="37"/>
      <c r="GSO28" s="37"/>
      <c r="GSW28" s="37"/>
      <c r="GTE28" s="37"/>
      <c r="GTM28" s="37"/>
      <c r="GTU28" s="37"/>
      <c r="GUC28" s="37"/>
      <c r="GUK28" s="37"/>
      <c r="GUS28" s="37"/>
      <c r="GVA28" s="37"/>
      <c r="GVI28" s="37"/>
      <c r="GVQ28" s="37"/>
      <c r="GVY28" s="37"/>
      <c r="GWG28" s="37"/>
      <c r="GWO28" s="37"/>
      <c r="GWW28" s="37"/>
      <c r="GXE28" s="37"/>
      <c r="GXM28" s="37"/>
      <c r="GXU28" s="37"/>
      <c r="GYC28" s="37"/>
      <c r="GYK28" s="37"/>
      <c r="GYS28" s="37"/>
      <c r="GZA28" s="37"/>
      <c r="GZI28" s="37"/>
      <c r="GZQ28" s="37"/>
      <c r="GZY28" s="37"/>
      <c r="HAG28" s="37"/>
      <c r="HAO28" s="37"/>
      <c r="HAW28" s="37"/>
      <c r="HBE28" s="37"/>
      <c r="HBM28" s="37"/>
      <c r="HBU28" s="37"/>
      <c r="HCC28" s="37"/>
      <c r="HCK28" s="37"/>
      <c r="HCS28" s="37"/>
      <c r="HDA28" s="37"/>
      <c r="HDI28" s="37"/>
      <c r="HDQ28" s="37"/>
      <c r="HDY28" s="37"/>
      <c r="HEG28" s="37"/>
      <c r="HEO28" s="37"/>
      <c r="HEW28" s="37"/>
      <c r="HFE28" s="37"/>
      <c r="HFM28" s="37"/>
      <c r="HFU28" s="37"/>
      <c r="HGC28" s="37"/>
      <c r="HGK28" s="37"/>
      <c r="HGS28" s="37"/>
      <c r="HHA28" s="37"/>
      <c r="HHI28" s="37"/>
      <c r="HHQ28" s="37"/>
      <c r="HHY28" s="37"/>
      <c r="HIG28" s="37"/>
      <c r="HIO28" s="37"/>
      <c r="HIW28" s="37"/>
      <c r="HJE28" s="37"/>
      <c r="HJM28" s="37"/>
      <c r="HJU28" s="37"/>
      <c r="HKC28" s="37"/>
      <c r="HKK28" s="37"/>
      <c r="HKS28" s="37"/>
      <c r="HLA28" s="37"/>
      <c r="HLI28" s="37"/>
      <c r="HLQ28" s="37"/>
      <c r="HLY28" s="37"/>
      <c r="HMG28" s="37"/>
      <c r="HMO28" s="37"/>
      <c r="HMW28" s="37"/>
      <c r="HNE28" s="37"/>
      <c r="HNM28" s="37"/>
      <c r="HNU28" s="37"/>
      <c r="HOC28" s="37"/>
      <c r="HOK28" s="37"/>
      <c r="HOS28" s="37"/>
      <c r="HPA28" s="37"/>
      <c r="HPI28" s="37"/>
      <c r="HPQ28" s="37"/>
      <c r="HPY28" s="37"/>
      <c r="HQG28" s="37"/>
      <c r="HQO28" s="37"/>
      <c r="HQW28" s="37"/>
      <c r="HRE28" s="37"/>
      <c r="HRM28" s="37"/>
      <c r="HRU28" s="37"/>
      <c r="HSC28" s="37"/>
      <c r="HSK28" s="37"/>
      <c r="HSS28" s="37"/>
      <c r="HTA28" s="37"/>
      <c r="HTI28" s="37"/>
      <c r="HTQ28" s="37"/>
      <c r="HTY28" s="37"/>
      <c r="HUG28" s="37"/>
      <c r="HUO28" s="37"/>
      <c r="HUW28" s="37"/>
      <c r="HVE28" s="37"/>
      <c r="HVM28" s="37"/>
      <c r="HVU28" s="37"/>
      <c r="HWC28" s="37"/>
      <c r="HWK28" s="37"/>
      <c r="HWS28" s="37"/>
      <c r="HXA28" s="37"/>
      <c r="HXI28" s="37"/>
      <c r="HXQ28" s="37"/>
      <c r="HXY28" s="37"/>
      <c r="HYG28" s="37"/>
      <c r="HYO28" s="37"/>
      <c r="HYW28" s="37"/>
      <c r="HZE28" s="37"/>
      <c r="HZM28" s="37"/>
      <c r="HZU28" s="37"/>
      <c r="IAC28" s="37"/>
      <c r="IAK28" s="37"/>
      <c r="IAS28" s="37"/>
      <c r="IBA28" s="37"/>
      <c r="IBI28" s="37"/>
      <c r="IBQ28" s="37"/>
      <c r="IBY28" s="37"/>
      <c r="ICG28" s="37"/>
      <c r="ICO28" s="37"/>
      <c r="ICW28" s="37"/>
      <c r="IDE28" s="37"/>
      <c r="IDM28" s="37"/>
      <c r="IDU28" s="37"/>
      <c r="IEC28" s="37"/>
      <c r="IEK28" s="37"/>
      <c r="IES28" s="37"/>
      <c r="IFA28" s="37"/>
      <c r="IFI28" s="37"/>
      <c r="IFQ28" s="37"/>
      <c r="IFY28" s="37"/>
      <c r="IGG28" s="37"/>
      <c r="IGO28" s="37"/>
      <c r="IGW28" s="37"/>
      <c r="IHE28" s="37"/>
      <c r="IHM28" s="37"/>
      <c r="IHU28" s="37"/>
      <c r="IIC28" s="37"/>
      <c r="IIK28" s="37"/>
      <c r="IIS28" s="37"/>
      <c r="IJA28" s="37"/>
      <c r="IJI28" s="37"/>
      <c r="IJQ28" s="37"/>
      <c r="IJY28" s="37"/>
      <c r="IKG28" s="37"/>
      <c r="IKO28" s="37"/>
      <c r="IKW28" s="37"/>
      <c r="ILE28" s="37"/>
      <c r="ILM28" s="37"/>
      <c r="ILU28" s="37"/>
      <c r="IMC28" s="37"/>
      <c r="IMK28" s="37"/>
      <c r="IMS28" s="37"/>
      <c r="INA28" s="37"/>
      <c r="INI28" s="37"/>
      <c r="INQ28" s="37"/>
      <c r="INY28" s="37"/>
      <c r="IOG28" s="37"/>
      <c r="IOO28" s="37"/>
      <c r="IOW28" s="37"/>
      <c r="IPE28" s="37"/>
      <c r="IPM28" s="37"/>
      <c r="IPU28" s="37"/>
      <c r="IQC28" s="37"/>
      <c r="IQK28" s="37"/>
      <c r="IQS28" s="37"/>
      <c r="IRA28" s="37"/>
      <c r="IRI28" s="37"/>
      <c r="IRQ28" s="37"/>
      <c r="IRY28" s="37"/>
      <c r="ISG28" s="37"/>
      <c r="ISO28" s="37"/>
      <c r="ISW28" s="37"/>
      <c r="ITE28" s="37"/>
      <c r="ITM28" s="37"/>
      <c r="ITU28" s="37"/>
      <c r="IUC28" s="37"/>
      <c r="IUK28" s="37"/>
      <c r="IUS28" s="37"/>
      <c r="IVA28" s="37"/>
      <c r="IVI28" s="37"/>
      <c r="IVQ28" s="37"/>
      <c r="IVY28" s="37"/>
      <c r="IWG28" s="37"/>
      <c r="IWO28" s="37"/>
      <c r="IWW28" s="37"/>
      <c r="IXE28" s="37"/>
      <c r="IXM28" s="37"/>
      <c r="IXU28" s="37"/>
      <c r="IYC28" s="37"/>
      <c r="IYK28" s="37"/>
      <c r="IYS28" s="37"/>
      <c r="IZA28" s="37"/>
      <c r="IZI28" s="37"/>
      <c r="IZQ28" s="37"/>
      <c r="IZY28" s="37"/>
      <c r="JAG28" s="37"/>
      <c r="JAO28" s="37"/>
      <c r="JAW28" s="37"/>
      <c r="JBE28" s="37"/>
      <c r="JBM28" s="37"/>
      <c r="JBU28" s="37"/>
      <c r="JCC28" s="37"/>
      <c r="JCK28" s="37"/>
      <c r="JCS28" s="37"/>
      <c r="JDA28" s="37"/>
      <c r="JDI28" s="37"/>
      <c r="JDQ28" s="37"/>
      <c r="JDY28" s="37"/>
      <c r="JEG28" s="37"/>
      <c r="JEO28" s="37"/>
      <c r="JEW28" s="37"/>
      <c r="JFE28" s="37"/>
      <c r="JFM28" s="37"/>
      <c r="JFU28" s="37"/>
      <c r="JGC28" s="37"/>
      <c r="JGK28" s="37"/>
      <c r="JGS28" s="37"/>
      <c r="JHA28" s="37"/>
      <c r="JHI28" s="37"/>
      <c r="JHQ28" s="37"/>
      <c r="JHY28" s="37"/>
      <c r="JIG28" s="37"/>
      <c r="JIO28" s="37"/>
      <c r="JIW28" s="37"/>
      <c r="JJE28" s="37"/>
      <c r="JJM28" s="37"/>
      <c r="JJU28" s="37"/>
      <c r="JKC28" s="37"/>
      <c r="JKK28" s="37"/>
      <c r="JKS28" s="37"/>
      <c r="JLA28" s="37"/>
      <c r="JLI28" s="37"/>
      <c r="JLQ28" s="37"/>
      <c r="JLY28" s="37"/>
      <c r="JMG28" s="37"/>
      <c r="JMO28" s="37"/>
      <c r="JMW28" s="37"/>
      <c r="JNE28" s="37"/>
      <c r="JNM28" s="37"/>
      <c r="JNU28" s="37"/>
      <c r="JOC28" s="37"/>
      <c r="JOK28" s="37"/>
      <c r="JOS28" s="37"/>
      <c r="JPA28" s="37"/>
      <c r="JPI28" s="37"/>
      <c r="JPQ28" s="37"/>
      <c r="JPY28" s="37"/>
      <c r="JQG28" s="37"/>
      <c r="JQO28" s="37"/>
      <c r="JQW28" s="37"/>
      <c r="JRE28" s="37"/>
      <c r="JRM28" s="37"/>
      <c r="JRU28" s="37"/>
      <c r="JSC28" s="37"/>
      <c r="JSK28" s="37"/>
      <c r="JSS28" s="37"/>
      <c r="JTA28" s="37"/>
      <c r="JTI28" s="37"/>
      <c r="JTQ28" s="37"/>
      <c r="JTY28" s="37"/>
      <c r="JUG28" s="37"/>
      <c r="JUO28" s="37"/>
      <c r="JUW28" s="37"/>
      <c r="JVE28" s="37"/>
      <c r="JVM28" s="37"/>
      <c r="JVU28" s="37"/>
      <c r="JWC28" s="37"/>
      <c r="JWK28" s="37"/>
      <c r="JWS28" s="37"/>
      <c r="JXA28" s="37"/>
      <c r="JXI28" s="37"/>
      <c r="JXQ28" s="37"/>
      <c r="JXY28" s="37"/>
      <c r="JYG28" s="37"/>
      <c r="JYO28" s="37"/>
      <c r="JYW28" s="37"/>
      <c r="JZE28" s="37"/>
      <c r="JZM28" s="37"/>
      <c r="JZU28" s="37"/>
      <c r="KAC28" s="37"/>
      <c r="KAK28" s="37"/>
      <c r="KAS28" s="37"/>
      <c r="KBA28" s="37"/>
      <c r="KBI28" s="37"/>
      <c r="KBQ28" s="37"/>
      <c r="KBY28" s="37"/>
      <c r="KCG28" s="37"/>
      <c r="KCO28" s="37"/>
      <c r="KCW28" s="37"/>
      <c r="KDE28" s="37"/>
      <c r="KDM28" s="37"/>
      <c r="KDU28" s="37"/>
      <c r="KEC28" s="37"/>
      <c r="KEK28" s="37"/>
      <c r="KES28" s="37"/>
      <c r="KFA28" s="37"/>
      <c r="KFI28" s="37"/>
      <c r="KFQ28" s="37"/>
      <c r="KFY28" s="37"/>
      <c r="KGG28" s="37"/>
      <c r="KGO28" s="37"/>
      <c r="KGW28" s="37"/>
      <c r="KHE28" s="37"/>
      <c r="KHM28" s="37"/>
      <c r="KHU28" s="37"/>
      <c r="KIC28" s="37"/>
      <c r="KIK28" s="37"/>
      <c r="KIS28" s="37"/>
      <c r="KJA28" s="37"/>
      <c r="KJI28" s="37"/>
      <c r="KJQ28" s="37"/>
      <c r="KJY28" s="37"/>
      <c r="KKG28" s="37"/>
      <c r="KKO28" s="37"/>
      <c r="KKW28" s="37"/>
      <c r="KLE28" s="37"/>
      <c r="KLM28" s="37"/>
      <c r="KLU28" s="37"/>
      <c r="KMC28" s="37"/>
      <c r="KMK28" s="37"/>
      <c r="KMS28" s="37"/>
      <c r="KNA28" s="37"/>
      <c r="KNI28" s="37"/>
      <c r="KNQ28" s="37"/>
      <c r="KNY28" s="37"/>
      <c r="KOG28" s="37"/>
      <c r="KOO28" s="37"/>
      <c r="KOW28" s="37"/>
      <c r="KPE28" s="37"/>
      <c r="KPM28" s="37"/>
      <c r="KPU28" s="37"/>
      <c r="KQC28" s="37"/>
      <c r="KQK28" s="37"/>
      <c r="KQS28" s="37"/>
      <c r="KRA28" s="37"/>
      <c r="KRI28" s="37"/>
      <c r="KRQ28" s="37"/>
      <c r="KRY28" s="37"/>
      <c r="KSG28" s="37"/>
      <c r="KSO28" s="37"/>
      <c r="KSW28" s="37"/>
      <c r="KTE28" s="37"/>
      <c r="KTM28" s="37"/>
      <c r="KTU28" s="37"/>
      <c r="KUC28" s="37"/>
      <c r="KUK28" s="37"/>
      <c r="KUS28" s="37"/>
      <c r="KVA28" s="37"/>
      <c r="KVI28" s="37"/>
      <c r="KVQ28" s="37"/>
      <c r="KVY28" s="37"/>
      <c r="KWG28" s="37"/>
      <c r="KWO28" s="37"/>
      <c r="KWW28" s="37"/>
      <c r="KXE28" s="37"/>
      <c r="KXM28" s="37"/>
      <c r="KXU28" s="37"/>
      <c r="KYC28" s="37"/>
      <c r="KYK28" s="37"/>
      <c r="KYS28" s="37"/>
      <c r="KZA28" s="37"/>
      <c r="KZI28" s="37"/>
      <c r="KZQ28" s="37"/>
      <c r="KZY28" s="37"/>
      <c r="LAG28" s="37"/>
      <c r="LAO28" s="37"/>
      <c r="LAW28" s="37"/>
      <c r="LBE28" s="37"/>
      <c r="LBM28" s="37"/>
      <c r="LBU28" s="37"/>
      <c r="LCC28" s="37"/>
      <c r="LCK28" s="37"/>
      <c r="LCS28" s="37"/>
      <c r="LDA28" s="37"/>
      <c r="LDI28" s="37"/>
      <c r="LDQ28" s="37"/>
      <c r="LDY28" s="37"/>
      <c r="LEG28" s="37"/>
      <c r="LEO28" s="37"/>
      <c r="LEW28" s="37"/>
      <c r="LFE28" s="37"/>
      <c r="LFM28" s="37"/>
      <c r="LFU28" s="37"/>
      <c r="LGC28" s="37"/>
      <c r="LGK28" s="37"/>
      <c r="LGS28" s="37"/>
      <c r="LHA28" s="37"/>
      <c r="LHI28" s="37"/>
      <c r="LHQ28" s="37"/>
      <c r="LHY28" s="37"/>
      <c r="LIG28" s="37"/>
      <c r="LIO28" s="37"/>
      <c r="LIW28" s="37"/>
      <c r="LJE28" s="37"/>
      <c r="LJM28" s="37"/>
      <c r="LJU28" s="37"/>
      <c r="LKC28" s="37"/>
      <c r="LKK28" s="37"/>
      <c r="LKS28" s="37"/>
      <c r="LLA28" s="37"/>
      <c r="LLI28" s="37"/>
      <c r="LLQ28" s="37"/>
      <c r="LLY28" s="37"/>
      <c r="LMG28" s="37"/>
      <c r="LMO28" s="37"/>
      <c r="LMW28" s="37"/>
      <c r="LNE28" s="37"/>
      <c r="LNM28" s="37"/>
      <c r="LNU28" s="37"/>
      <c r="LOC28" s="37"/>
      <c r="LOK28" s="37"/>
      <c r="LOS28" s="37"/>
      <c r="LPA28" s="37"/>
      <c r="LPI28" s="37"/>
      <c r="LPQ28" s="37"/>
      <c r="LPY28" s="37"/>
      <c r="LQG28" s="37"/>
      <c r="LQO28" s="37"/>
      <c r="LQW28" s="37"/>
      <c r="LRE28" s="37"/>
      <c r="LRM28" s="37"/>
      <c r="LRU28" s="37"/>
      <c r="LSC28" s="37"/>
      <c r="LSK28" s="37"/>
      <c r="LSS28" s="37"/>
      <c r="LTA28" s="37"/>
      <c r="LTI28" s="37"/>
      <c r="LTQ28" s="37"/>
      <c r="LTY28" s="37"/>
      <c r="LUG28" s="37"/>
      <c r="LUO28" s="37"/>
      <c r="LUW28" s="37"/>
      <c r="LVE28" s="37"/>
      <c r="LVM28" s="37"/>
      <c r="LVU28" s="37"/>
      <c r="LWC28" s="37"/>
      <c r="LWK28" s="37"/>
      <c r="LWS28" s="37"/>
      <c r="LXA28" s="37"/>
      <c r="LXI28" s="37"/>
      <c r="LXQ28" s="37"/>
      <c r="LXY28" s="37"/>
      <c r="LYG28" s="37"/>
      <c r="LYO28" s="37"/>
      <c r="LYW28" s="37"/>
      <c r="LZE28" s="37"/>
      <c r="LZM28" s="37"/>
      <c r="LZU28" s="37"/>
      <c r="MAC28" s="37"/>
      <c r="MAK28" s="37"/>
      <c r="MAS28" s="37"/>
      <c r="MBA28" s="37"/>
      <c r="MBI28" s="37"/>
      <c r="MBQ28" s="37"/>
      <c r="MBY28" s="37"/>
      <c r="MCG28" s="37"/>
      <c r="MCO28" s="37"/>
      <c r="MCW28" s="37"/>
      <c r="MDE28" s="37"/>
      <c r="MDM28" s="37"/>
      <c r="MDU28" s="37"/>
      <c r="MEC28" s="37"/>
      <c r="MEK28" s="37"/>
      <c r="MES28" s="37"/>
      <c r="MFA28" s="37"/>
      <c r="MFI28" s="37"/>
      <c r="MFQ28" s="37"/>
      <c r="MFY28" s="37"/>
      <c r="MGG28" s="37"/>
      <c r="MGO28" s="37"/>
      <c r="MGW28" s="37"/>
      <c r="MHE28" s="37"/>
      <c r="MHM28" s="37"/>
      <c r="MHU28" s="37"/>
      <c r="MIC28" s="37"/>
      <c r="MIK28" s="37"/>
      <c r="MIS28" s="37"/>
      <c r="MJA28" s="37"/>
      <c r="MJI28" s="37"/>
      <c r="MJQ28" s="37"/>
      <c r="MJY28" s="37"/>
      <c r="MKG28" s="37"/>
      <c r="MKO28" s="37"/>
      <c r="MKW28" s="37"/>
      <c r="MLE28" s="37"/>
      <c r="MLM28" s="37"/>
      <c r="MLU28" s="37"/>
      <c r="MMC28" s="37"/>
      <c r="MMK28" s="37"/>
      <c r="MMS28" s="37"/>
      <c r="MNA28" s="37"/>
      <c r="MNI28" s="37"/>
      <c r="MNQ28" s="37"/>
      <c r="MNY28" s="37"/>
      <c r="MOG28" s="37"/>
      <c r="MOO28" s="37"/>
      <c r="MOW28" s="37"/>
      <c r="MPE28" s="37"/>
      <c r="MPM28" s="37"/>
      <c r="MPU28" s="37"/>
      <c r="MQC28" s="37"/>
      <c r="MQK28" s="37"/>
      <c r="MQS28" s="37"/>
      <c r="MRA28" s="37"/>
      <c r="MRI28" s="37"/>
      <c r="MRQ28" s="37"/>
      <c r="MRY28" s="37"/>
      <c r="MSG28" s="37"/>
      <c r="MSO28" s="37"/>
      <c r="MSW28" s="37"/>
      <c r="MTE28" s="37"/>
      <c r="MTM28" s="37"/>
      <c r="MTU28" s="37"/>
      <c r="MUC28" s="37"/>
      <c r="MUK28" s="37"/>
      <c r="MUS28" s="37"/>
      <c r="MVA28" s="37"/>
      <c r="MVI28" s="37"/>
      <c r="MVQ28" s="37"/>
      <c r="MVY28" s="37"/>
      <c r="MWG28" s="37"/>
      <c r="MWO28" s="37"/>
      <c r="MWW28" s="37"/>
      <c r="MXE28" s="37"/>
      <c r="MXM28" s="37"/>
      <c r="MXU28" s="37"/>
      <c r="MYC28" s="37"/>
      <c r="MYK28" s="37"/>
      <c r="MYS28" s="37"/>
      <c r="MZA28" s="37"/>
      <c r="MZI28" s="37"/>
      <c r="MZQ28" s="37"/>
      <c r="MZY28" s="37"/>
      <c r="NAG28" s="37"/>
      <c r="NAO28" s="37"/>
      <c r="NAW28" s="37"/>
      <c r="NBE28" s="37"/>
      <c r="NBM28" s="37"/>
      <c r="NBU28" s="37"/>
      <c r="NCC28" s="37"/>
      <c r="NCK28" s="37"/>
      <c r="NCS28" s="37"/>
      <c r="NDA28" s="37"/>
      <c r="NDI28" s="37"/>
      <c r="NDQ28" s="37"/>
      <c r="NDY28" s="37"/>
      <c r="NEG28" s="37"/>
      <c r="NEO28" s="37"/>
      <c r="NEW28" s="37"/>
      <c r="NFE28" s="37"/>
      <c r="NFM28" s="37"/>
      <c r="NFU28" s="37"/>
      <c r="NGC28" s="37"/>
      <c r="NGK28" s="37"/>
      <c r="NGS28" s="37"/>
      <c r="NHA28" s="37"/>
      <c r="NHI28" s="37"/>
      <c r="NHQ28" s="37"/>
      <c r="NHY28" s="37"/>
      <c r="NIG28" s="37"/>
      <c r="NIO28" s="37"/>
      <c r="NIW28" s="37"/>
      <c r="NJE28" s="37"/>
      <c r="NJM28" s="37"/>
      <c r="NJU28" s="37"/>
      <c r="NKC28" s="37"/>
      <c r="NKK28" s="37"/>
      <c r="NKS28" s="37"/>
      <c r="NLA28" s="37"/>
      <c r="NLI28" s="37"/>
      <c r="NLQ28" s="37"/>
      <c r="NLY28" s="37"/>
      <c r="NMG28" s="37"/>
      <c r="NMO28" s="37"/>
      <c r="NMW28" s="37"/>
      <c r="NNE28" s="37"/>
      <c r="NNM28" s="37"/>
      <c r="NNU28" s="37"/>
      <c r="NOC28" s="37"/>
      <c r="NOK28" s="37"/>
      <c r="NOS28" s="37"/>
      <c r="NPA28" s="37"/>
      <c r="NPI28" s="37"/>
      <c r="NPQ28" s="37"/>
      <c r="NPY28" s="37"/>
      <c r="NQG28" s="37"/>
      <c r="NQO28" s="37"/>
      <c r="NQW28" s="37"/>
      <c r="NRE28" s="37"/>
      <c r="NRM28" s="37"/>
      <c r="NRU28" s="37"/>
      <c r="NSC28" s="37"/>
      <c r="NSK28" s="37"/>
      <c r="NSS28" s="37"/>
      <c r="NTA28" s="37"/>
      <c r="NTI28" s="37"/>
      <c r="NTQ28" s="37"/>
      <c r="NTY28" s="37"/>
      <c r="NUG28" s="37"/>
      <c r="NUO28" s="37"/>
      <c r="NUW28" s="37"/>
      <c r="NVE28" s="37"/>
      <c r="NVM28" s="37"/>
      <c r="NVU28" s="37"/>
      <c r="NWC28" s="37"/>
      <c r="NWK28" s="37"/>
      <c r="NWS28" s="37"/>
      <c r="NXA28" s="37"/>
      <c r="NXI28" s="37"/>
      <c r="NXQ28" s="37"/>
      <c r="NXY28" s="37"/>
      <c r="NYG28" s="37"/>
      <c r="NYO28" s="37"/>
      <c r="NYW28" s="37"/>
      <c r="NZE28" s="37"/>
      <c r="NZM28" s="37"/>
      <c r="NZU28" s="37"/>
      <c r="OAC28" s="37"/>
      <c r="OAK28" s="37"/>
      <c r="OAS28" s="37"/>
      <c r="OBA28" s="37"/>
      <c r="OBI28" s="37"/>
      <c r="OBQ28" s="37"/>
      <c r="OBY28" s="37"/>
      <c r="OCG28" s="37"/>
      <c r="OCO28" s="37"/>
      <c r="OCW28" s="37"/>
      <c r="ODE28" s="37"/>
      <c r="ODM28" s="37"/>
      <c r="ODU28" s="37"/>
      <c r="OEC28" s="37"/>
      <c r="OEK28" s="37"/>
      <c r="OES28" s="37"/>
      <c r="OFA28" s="37"/>
      <c r="OFI28" s="37"/>
      <c r="OFQ28" s="37"/>
      <c r="OFY28" s="37"/>
      <c r="OGG28" s="37"/>
      <c r="OGO28" s="37"/>
      <c r="OGW28" s="37"/>
      <c r="OHE28" s="37"/>
      <c r="OHM28" s="37"/>
      <c r="OHU28" s="37"/>
      <c r="OIC28" s="37"/>
      <c r="OIK28" s="37"/>
      <c r="OIS28" s="37"/>
      <c r="OJA28" s="37"/>
      <c r="OJI28" s="37"/>
      <c r="OJQ28" s="37"/>
      <c r="OJY28" s="37"/>
      <c r="OKG28" s="37"/>
      <c r="OKO28" s="37"/>
      <c r="OKW28" s="37"/>
      <c r="OLE28" s="37"/>
      <c r="OLM28" s="37"/>
      <c r="OLU28" s="37"/>
      <c r="OMC28" s="37"/>
      <c r="OMK28" s="37"/>
      <c r="OMS28" s="37"/>
      <c r="ONA28" s="37"/>
      <c r="ONI28" s="37"/>
      <c r="ONQ28" s="37"/>
      <c r="ONY28" s="37"/>
      <c r="OOG28" s="37"/>
      <c r="OOO28" s="37"/>
      <c r="OOW28" s="37"/>
      <c r="OPE28" s="37"/>
      <c r="OPM28" s="37"/>
      <c r="OPU28" s="37"/>
      <c r="OQC28" s="37"/>
      <c r="OQK28" s="37"/>
      <c r="OQS28" s="37"/>
      <c r="ORA28" s="37"/>
      <c r="ORI28" s="37"/>
      <c r="ORQ28" s="37"/>
      <c r="ORY28" s="37"/>
      <c r="OSG28" s="37"/>
      <c r="OSO28" s="37"/>
      <c r="OSW28" s="37"/>
      <c r="OTE28" s="37"/>
      <c r="OTM28" s="37"/>
      <c r="OTU28" s="37"/>
      <c r="OUC28" s="37"/>
      <c r="OUK28" s="37"/>
      <c r="OUS28" s="37"/>
      <c r="OVA28" s="37"/>
      <c r="OVI28" s="37"/>
      <c r="OVQ28" s="37"/>
      <c r="OVY28" s="37"/>
      <c r="OWG28" s="37"/>
      <c r="OWO28" s="37"/>
      <c r="OWW28" s="37"/>
      <c r="OXE28" s="37"/>
      <c r="OXM28" s="37"/>
      <c r="OXU28" s="37"/>
      <c r="OYC28" s="37"/>
      <c r="OYK28" s="37"/>
      <c r="OYS28" s="37"/>
      <c r="OZA28" s="37"/>
      <c r="OZI28" s="37"/>
      <c r="OZQ28" s="37"/>
      <c r="OZY28" s="37"/>
      <c r="PAG28" s="37"/>
      <c r="PAO28" s="37"/>
      <c r="PAW28" s="37"/>
      <c r="PBE28" s="37"/>
      <c r="PBM28" s="37"/>
      <c r="PBU28" s="37"/>
      <c r="PCC28" s="37"/>
      <c r="PCK28" s="37"/>
      <c r="PCS28" s="37"/>
      <c r="PDA28" s="37"/>
      <c r="PDI28" s="37"/>
      <c r="PDQ28" s="37"/>
      <c r="PDY28" s="37"/>
      <c r="PEG28" s="37"/>
      <c r="PEO28" s="37"/>
      <c r="PEW28" s="37"/>
      <c r="PFE28" s="37"/>
      <c r="PFM28" s="37"/>
      <c r="PFU28" s="37"/>
      <c r="PGC28" s="37"/>
      <c r="PGK28" s="37"/>
      <c r="PGS28" s="37"/>
      <c r="PHA28" s="37"/>
      <c r="PHI28" s="37"/>
      <c r="PHQ28" s="37"/>
      <c r="PHY28" s="37"/>
      <c r="PIG28" s="37"/>
      <c r="PIO28" s="37"/>
      <c r="PIW28" s="37"/>
      <c r="PJE28" s="37"/>
      <c r="PJM28" s="37"/>
      <c r="PJU28" s="37"/>
      <c r="PKC28" s="37"/>
      <c r="PKK28" s="37"/>
      <c r="PKS28" s="37"/>
      <c r="PLA28" s="37"/>
      <c r="PLI28" s="37"/>
      <c r="PLQ28" s="37"/>
      <c r="PLY28" s="37"/>
      <c r="PMG28" s="37"/>
      <c r="PMO28" s="37"/>
      <c r="PMW28" s="37"/>
      <c r="PNE28" s="37"/>
      <c r="PNM28" s="37"/>
      <c r="PNU28" s="37"/>
      <c r="POC28" s="37"/>
      <c r="POK28" s="37"/>
      <c r="POS28" s="37"/>
      <c r="PPA28" s="37"/>
      <c r="PPI28" s="37"/>
      <c r="PPQ28" s="37"/>
      <c r="PPY28" s="37"/>
      <c r="PQG28" s="37"/>
      <c r="PQO28" s="37"/>
      <c r="PQW28" s="37"/>
      <c r="PRE28" s="37"/>
      <c r="PRM28" s="37"/>
      <c r="PRU28" s="37"/>
      <c r="PSC28" s="37"/>
      <c r="PSK28" s="37"/>
      <c r="PSS28" s="37"/>
      <c r="PTA28" s="37"/>
      <c r="PTI28" s="37"/>
      <c r="PTQ28" s="37"/>
      <c r="PTY28" s="37"/>
      <c r="PUG28" s="37"/>
      <c r="PUO28" s="37"/>
      <c r="PUW28" s="37"/>
      <c r="PVE28" s="37"/>
      <c r="PVM28" s="37"/>
      <c r="PVU28" s="37"/>
      <c r="PWC28" s="37"/>
      <c r="PWK28" s="37"/>
      <c r="PWS28" s="37"/>
      <c r="PXA28" s="37"/>
      <c r="PXI28" s="37"/>
      <c r="PXQ28" s="37"/>
      <c r="PXY28" s="37"/>
      <c r="PYG28" s="37"/>
      <c r="PYO28" s="37"/>
      <c r="PYW28" s="37"/>
      <c r="PZE28" s="37"/>
      <c r="PZM28" s="37"/>
      <c r="PZU28" s="37"/>
      <c r="QAC28" s="37"/>
      <c r="QAK28" s="37"/>
      <c r="QAS28" s="37"/>
      <c r="QBA28" s="37"/>
      <c r="QBI28" s="37"/>
      <c r="QBQ28" s="37"/>
      <c r="QBY28" s="37"/>
      <c r="QCG28" s="37"/>
      <c r="QCO28" s="37"/>
      <c r="QCW28" s="37"/>
      <c r="QDE28" s="37"/>
      <c r="QDM28" s="37"/>
      <c r="QDU28" s="37"/>
      <c r="QEC28" s="37"/>
      <c r="QEK28" s="37"/>
      <c r="QES28" s="37"/>
      <c r="QFA28" s="37"/>
      <c r="QFI28" s="37"/>
      <c r="QFQ28" s="37"/>
      <c r="QFY28" s="37"/>
      <c r="QGG28" s="37"/>
      <c r="QGO28" s="37"/>
      <c r="QGW28" s="37"/>
      <c r="QHE28" s="37"/>
      <c r="QHM28" s="37"/>
      <c r="QHU28" s="37"/>
      <c r="QIC28" s="37"/>
      <c r="QIK28" s="37"/>
      <c r="QIS28" s="37"/>
      <c r="QJA28" s="37"/>
      <c r="QJI28" s="37"/>
      <c r="QJQ28" s="37"/>
      <c r="QJY28" s="37"/>
      <c r="QKG28" s="37"/>
      <c r="QKO28" s="37"/>
      <c r="QKW28" s="37"/>
      <c r="QLE28" s="37"/>
      <c r="QLM28" s="37"/>
      <c r="QLU28" s="37"/>
      <c r="QMC28" s="37"/>
      <c r="QMK28" s="37"/>
      <c r="QMS28" s="37"/>
      <c r="QNA28" s="37"/>
      <c r="QNI28" s="37"/>
      <c r="QNQ28" s="37"/>
      <c r="QNY28" s="37"/>
      <c r="QOG28" s="37"/>
      <c r="QOO28" s="37"/>
      <c r="QOW28" s="37"/>
      <c r="QPE28" s="37"/>
      <c r="QPM28" s="37"/>
      <c r="QPU28" s="37"/>
      <c r="QQC28" s="37"/>
      <c r="QQK28" s="37"/>
      <c r="QQS28" s="37"/>
      <c r="QRA28" s="37"/>
      <c r="QRI28" s="37"/>
      <c r="QRQ28" s="37"/>
      <c r="QRY28" s="37"/>
      <c r="QSG28" s="37"/>
      <c r="QSO28" s="37"/>
      <c r="QSW28" s="37"/>
      <c r="QTE28" s="37"/>
      <c r="QTM28" s="37"/>
      <c r="QTU28" s="37"/>
      <c r="QUC28" s="37"/>
      <c r="QUK28" s="37"/>
      <c r="QUS28" s="37"/>
      <c r="QVA28" s="37"/>
      <c r="QVI28" s="37"/>
      <c r="QVQ28" s="37"/>
      <c r="QVY28" s="37"/>
      <c r="QWG28" s="37"/>
      <c r="QWO28" s="37"/>
      <c r="QWW28" s="37"/>
      <c r="QXE28" s="37"/>
      <c r="QXM28" s="37"/>
      <c r="QXU28" s="37"/>
      <c r="QYC28" s="37"/>
      <c r="QYK28" s="37"/>
      <c r="QYS28" s="37"/>
      <c r="QZA28" s="37"/>
      <c r="QZI28" s="37"/>
      <c r="QZQ28" s="37"/>
      <c r="QZY28" s="37"/>
      <c r="RAG28" s="37"/>
      <c r="RAO28" s="37"/>
      <c r="RAW28" s="37"/>
      <c r="RBE28" s="37"/>
      <c r="RBM28" s="37"/>
      <c r="RBU28" s="37"/>
      <c r="RCC28" s="37"/>
      <c r="RCK28" s="37"/>
      <c r="RCS28" s="37"/>
      <c r="RDA28" s="37"/>
      <c r="RDI28" s="37"/>
      <c r="RDQ28" s="37"/>
      <c r="RDY28" s="37"/>
      <c r="REG28" s="37"/>
      <c r="REO28" s="37"/>
      <c r="REW28" s="37"/>
      <c r="RFE28" s="37"/>
      <c r="RFM28" s="37"/>
      <c r="RFU28" s="37"/>
      <c r="RGC28" s="37"/>
      <c r="RGK28" s="37"/>
      <c r="RGS28" s="37"/>
      <c r="RHA28" s="37"/>
      <c r="RHI28" s="37"/>
      <c r="RHQ28" s="37"/>
      <c r="RHY28" s="37"/>
      <c r="RIG28" s="37"/>
      <c r="RIO28" s="37"/>
      <c r="RIW28" s="37"/>
      <c r="RJE28" s="37"/>
      <c r="RJM28" s="37"/>
      <c r="RJU28" s="37"/>
      <c r="RKC28" s="37"/>
      <c r="RKK28" s="37"/>
      <c r="RKS28" s="37"/>
      <c r="RLA28" s="37"/>
      <c r="RLI28" s="37"/>
      <c r="RLQ28" s="37"/>
      <c r="RLY28" s="37"/>
      <c r="RMG28" s="37"/>
      <c r="RMO28" s="37"/>
      <c r="RMW28" s="37"/>
      <c r="RNE28" s="37"/>
      <c r="RNM28" s="37"/>
      <c r="RNU28" s="37"/>
      <c r="ROC28" s="37"/>
      <c r="ROK28" s="37"/>
      <c r="ROS28" s="37"/>
      <c r="RPA28" s="37"/>
      <c r="RPI28" s="37"/>
      <c r="RPQ28" s="37"/>
      <c r="RPY28" s="37"/>
      <c r="RQG28" s="37"/>
      <c r="RQO28" s="37"/>
      <c r="RQW28" s="37"/>
      <c r="RRE28" s="37"/>
      <c r="RRM28" s="37"/>
      <c r="RRU28" s="37"/>
      <c r="RSC28" s="37"/>
      <c r="RSK28" s="37"/>
      <c r="RSS28" s="37"/>
      <c r="RTA28" s="37"/>
      <c r="RTI28" s="37"/>
      <c r="RTQ28" s="37"/>
      <c r="RTY28" s="37"/>
      <c r="RUG28" s="37"/>
      <c r="RUO28" s="37"/>
      <c r="RUW28" s="37"/>
      <c r="RVE28" s="37"/>
      <c r="RVM28" s="37"/>
      <c r="RVU28" s="37"/>
      <c r="RWC28" s="37"/>
      <c r="RWK28" s="37"/>
      <c r="RWS28" s="37"/>
      <c r="RXA28" s="37"/>
      <c r="RXI28" s="37"/>
      <c r="RXQ28" s="37"/>
      <c r="RXY28" s="37"/>
      <c r="RYG28" s="37"/>
      <c r="RYO28" s="37"/>
      <c r="RYW28" s="37"/>
      <c r="RZE28" s="37"/>
      <c r="RZM28" s="37"/>
      <c r="RZU28" s="37"/>
      <c r="SAC28" s="37"/>
      <c r="SAK28" s="37"/>
      <c r="SAS28" s="37"/>
      <c r="SBA28" s="37"/>
      <c r="SBI28" s="37"/>
      <c r="SBQ28" s="37"/>
      <c r="SBY28" s="37"/>
      <c r="SCG28" s="37"/>
      <c r="SCO28" s="37"/>
      <c r="SCW28" s="37"/>
      <c r="SDE28" s="37"/>
      <c r="SDM28" s="37"/>
      <c r="SDU28" s="37"/>
      <c r="SEC28" s="37"/>
      <c r="SEK28" s="37"/>
      <c r="SES28" s="37"/>
      <c r="SFA28" s="37"/>
      <c r="SFI28" s="37"/>
      <c r="SFQ28" s="37"/>
      <c r="SFY28" s="37"/>
      <c r="SGG28" s="37"/>
      <c r="SGO28" s="37"/>
      <c r="SGW28" s="37"/>
      <c r="SHE28" s="37"/>
      <c r="SHM28" s="37"/>
      <c r="SHU28" s="37"/>
      <c r="SIC28" s="37"/>
      <c r="SIK28" s="37"/>
      <c r="SIS28" s="37"/>
      <c r="SJA28" s="37"/>
      <c r="SJI28" s="37"/>
      <c r="SJQ28" s="37"/>
      <c r="SJY28" s="37"/>
      <c r="SKG28" s="37"/>
      <c r="SKO28" s="37"/>
      <c r="SKW28" s="37"/>
      <c r="SLE28" s="37"/>
      <c r="SLM28" s="37"/>
      <c r="SLU28" s="37"/>
      <c r="SMC28" s="37"/>
      <c r="SMK28" s="37"/>
      <c r="SMS28" s="37"/>
      <c r="SNA28" s="37"/>
      <c r="SNI28" s="37"/>
      <c r="SNQ28" s="37"/>
      <c r="SNY28" s="37"/>
      <c r="SOG28" s="37"/>
      <c r="SOO28" s="37"/>
      <c r="SOW28" s="37"/>
      <c r="SPE28" s="37"/>
      <c r="SPM28" s="37"/>
      <c r="SPU28" s="37"/>
      <c r="SQC28" s="37"/>
      <c r="SQK28" s="37"/>
      <c r="SQS28" s="37"/>
      <c r="SRA28" s="37"/>
      <c r="SRI28" s="37"/>
      <c r="SRQ28" s="37"/>
      <c r="SRY28" s="37"/>
      <c r="SSG28" s="37"/>
      <c r="SSO28" s="37"/>
      <c r="SSW28" s="37"/>
      <c r="STE28" s="37"/>
      <c r="STM28" s="37"/>
      <c r="STU28" s="37"/>
      <c r="SUC28" s="37"/>
      <c r="SUK28" s="37"/>
      <c r="SUS28" s="37"/>
      <c r="SVA28" s="37"/>
      <c r="SVI28" s="37"/>
      <c r="SVQ28" s="37"/>
      <c r="SVY28" s="37"/>
      <c r="SWG28" s="37"/>
      <c r="SWO28" s="37"/>
      <c r="SWW28" s="37"/>
      <c r="SXE28" s="37"/>
      <c r="SXM28" s="37"/>
      <c r="SXU28" s="37"/>
      <c r="SYC28" s="37"/>
      <c r="SYK28" s="37"/>
      <c r="SYS28" s="37"/>
      <c r="SZA28" s="37"/>
      <c r="SZI28" s="37"/>
      <c r="SZQ28" s="37"/>
      <c r="SZY28" s="37"/>
      <c r="TAG28" s="37"/>
      <c r="TAO28" s="37"/>
      <c r="TAW28" s="37"/>
      <c r="TBE28" s="37"/>
      <c r="TBM28" s="37"/>
      <c r="TBU28" s="37"/>
      <c r="TCC28" s="37"/>
      <c r="TCK28" s="37"/>
      <c r="TCS28" s="37"/>
      <c r="TDA28" s="37"/>
      <c r="TDI28" s="37"/>
      <c r="TDQ28" s="37"/>
      <c r="TDY28" s="37"/>
      <c r="TEG28" s="37"/>
      <c r="TEO28" s="37"/>
      <c r="TEW28" s="37"/>
      <c r="TFE28" s="37"/>
      <c r="TFM28" s="37"/>
      <c r="TFU28" s="37"/>
      <c r="TGC28" s="37"/>
      <c r="TGK28" s="37"/>
      <c r="TGS28" s="37"/>
      <c r="THA28" s="37"/>
      <c r="THI28" s="37"/>
      <c r="THQ28" s="37"/>
      <c r="THY28" s="37"/>
      <c r="TIG28" s="37"/>
      <c r="TIO28" s="37"/>
      <c r="TIW28" s="37"/>
      <c r="TJE28" s="37"/>
      <c r="TJM28" s="37"/>
      <c r="TJU28" s="37"/>
      <c r="TKC28" s="37"/>
      <c r="TKK28" s="37"/>
      <c r="TKS28" s="37"/>
      <c r="TLA28" s="37"/>
      <c r="TLI28" s="37"/>
      <c r="TLQ28" s="37"/>
      <c r="TLY28" s="37"/>
      <c r="TMG28" s="37"/>
      <c r="TMO28" s="37"/>
      <c r="TMW28" s="37"/>
      <c r="TNE28" s="37"/>
      <c r="TNM28" s="37"/>
      <c r="TNU28" s="37"/>
      <c r="TOC28" s="37"/>
      <c r="TOK28" s="37"/>
      <c r="TOS28" s="37"/>
      <c r="TPA28" s="37"/>
      <c r="TPI28" s="37"/>
      <c r="TPQ28" s="37"/>
      <c r="TPY28" s="37"/>
      <c r="TQG28" s="37"/>
      <c r="TQO28" s="37"/>
      <c r="TQW28" s="37"/>
      <c r="TRE28" s="37"/>
      <c r="TRM28" s="37"/>
      <c r="TRU28" s="37"/>
      <c r="TSC28" s="37"/>
      <c r="TSK28" s="37"/>
      <c r="TSS28" s="37"/>
      <c r="TTA28" s="37"/>
      <c r="TTI28" s="37"/>
      <c r="TTQ28" s="37"/>
      <c r="TTY28" s="37"/>
      <c r="TUG28" s="37"/>
      <c r="TUO28" s="37"/>
      <c r="TUW28" s="37"/>
      <c r="TVE28" s="37"/>
      <c r="TVM28" s="37"/>
      <c r="TVU28" s="37"/>
      <c r="TWC28" s="37"/>
      <c r="TWK28" s="37"/>
      <c r="TWS28" s="37"/>
      <c r="TXA28" s="37"/>
      <c r="TXI28" s="37"/>
      <c r="TXQ28" s="37"/>
      <c r="TXY28" s="37"/>
      <c r="TYG28" s="37"/>
      <c r="TYO28" s="37"/>
      <c r="TYW28" s="37"/>
      <c r="TZE28" s="37"/>
      <c r="TZM28" s="37"/>
      <c r="TZU28" s="37"/>
      <c r="UAC28" s="37"/>
      <c r="UAK28" s="37"/>
      <c r="UAS28" s="37"/>
      <c r="UBA28" s="37"/>
      <c r="UBI28" s="37"/>
      <c r="UBQ28" s="37"/>
      <c r="UBY28" s="37"/>
      <c r="UCG28" s="37"/>
      <c r="UCO28" s="37"/>
      <c r="UCW28" s="37"/>
      <c r="UDE28" s="37"/>
      <c r="UDM28" s="37"/>
      <c r="UDU28" s="37"/>
      <c r="UEC28" s="37"/>
      <c r="UEK28" s="37"/>
      <c r="UES28" s="37"/>
      <c r="UFA28" s="37"/>
      <c r="UFI28" s="37"/>
      <c r="UFQ28" s="37"/>
      <c r="UFY28" s="37"/>
      <c r="UGG28" s="37"/>
      <c r="UGO28" s="37"/>
      <c r="UGW28" s="37"/>
      <c r="UHE28" s="37"/>
      <c r="UHM28" s="37"/>
      <c r="UHU28" s="37"/>
      <c r="UIC28" s="37"/>
      <c r="UIK28" s="37"/>
      <c r="UIS28" s="37"/>
      <c r="UJA28" s="37"/>
      <c r="UJI28" s="37"/>
      <c r="UJQ28" s="37"/>
      <c r="UJY28" s="37"/>
      <c r="UKG28" s="37"/>
      <c r="UKO28" s="37"/>
      <c r="UKW28" s="37"/>
      <c r="ULE28" s="37"/>
      <c r="ULM28" s="37"/>
      <c r="ULU28" s="37"/>
      <c r="UMC28" s="37"/>
      <c r="UMK28" s="37"/>
      <c r="UMS28" s="37"/>
      <c r="UNA28" s="37"/>
      <c r="UNI28" s="37"/>
      <c r="UNQ28" s="37"/>
      <c r="UNY28" s="37"/>
      <c r="UOG28" s="37"/>
      <c r="UOO28" s="37"/>
      <c r="UOW28" s="37"/>
      <c r="UPE28" s="37"/>
      <c r="UPM28" s="37"/>
      <c r="UPU28" s="37"/>
      <c r="UQC28" s="37"/>
      <c r="UQK28" s="37"/>
      <c r="UQS28" s="37"/>
      <c r="URA28" s="37"/>
      <c r="URI28" s="37"/>
      <c r="URQ28" s="37"/>
      <c r="URY28" s="37"/>
      <c r="USG28" s="37"/>
      <c r="USO28" s="37"/>
      <c r="USW28" s="37"/>
      <c r="UTE28" s="37"/>
      <c r="UTM28" s="37"/>
      <c r="UTU28" s="37"/>
      <c r="UUC28" s="37"/>
      <c r="UUK28" s="37"/>
      <c r="UUS28" s="37"/>
      <c r="UVA28" s="37"/>
      <c r="UVI28" s="37"/>
      <c r="UVQ28" s="37"/>
      <c r="UVY28" s="37"/>
      <c r="UWG28" s="37"/>
      <c r="UWO28" s="37"/>
      <c r="UWW28" s="37"/>
      <c r="UXE28" s="37"/>
      <c r="UXM28" s="37"/>
      <c r="UXU28" s="37"/>
      <c r="UYC28" s="37"/>
      <c r="UYK28" s="37"/>
      <c r="UYS28" s="37"/>
      <c r="UZA28" s="37"/>
      <c r="UZI28" s="37"/>
      <c r="UZQ28" s="37"/>
      <c r="UZY28" s="37"/>
      <c r="VAG28" s="37"/>
      <c r="VAO28" s="37"/>
      <c r="VAW28" s="37"/>
      <c r="VBE28" s="37"/>
      <c r="VBM28" s="37"/>
      <c r="VBU28" s="37"/>
      <c r="VCC28" s="37"/>
      <c r="VCK28" s="37"/>
      <c r="VCS28" s="37"/>
      <c r="VDA28" s="37"/>
      <c r="VDI28" s="37"/>
      <c r="VDQ28" s="37"/>
      <c r="VDY28" s="37"/>
      <c r="VEG28" s="37"/>
      <c r="VEO28" s="37"/>
      <c r="VEW28" s="37"/>
      <c r="VFE28" s="37"/>
      <c r="VFM28" s="37"/>
      <c r="VFU28" s="37"/>
      <c r="VGC28" s="37"/>
      <c r="VGK28" s="37"/>
      <c r="VGS28" s="37"/>
      <c r="VHA28" s="37"/>
      <c r="VHI28" s="37"/>
      <c r="VHQ28" s="37"/>
      <c r="VHY28" s="37"/>
      <c r="VIG28" s="37"/>
      <c r="VIO28" s="37"/>
      <c r="VIW28" s="37"/>
      <c r="VJE28" s="37"/>
      <c r="VJM28" s="37"/>
      <c r="VJU28" s="37"/>
      <c r="VKC28" s="37"/>
      <c r="VKK28" s="37"/>
      <c r="VKS28" s="37"/>
      <c r="VLA28" s="37"/>
      <c r="VLI28" s="37"/>
      <c r="VLQ28" s="37"/>
      <c r="VLY28" s="37"/>
      <c r="VMG28" s="37"/>
      <c r="VMO28" s="37"/>
      <c r="VMW28" s="37"/>
      <c r="VNE28" s="37"/>
      <c r="VNM28" s="37"/>
      <c r="VNU28" s="37"/>
      <c r="VOC28" s="37"/>
      <c r="VOK28" s="37"/>
      <c r="VOS28" s="37"/>
      <c r="VPA28" s="37"/>
      <c r="VPI28" s="37"/>
      <c r="VPQ28" s="37"/>
      <c r="VPY28" s="37"/>
      <c r="VQG28" s="37"/>
      <c r="VQO28" s="37"/>
      <c r="VQW28" s="37"/>
      <c r="VRE28" s="37"/>
      <c r="VRM28" s="37"/>
      <c r="VRU28" s="37"/>
      <c r="VSC28" s="37"/>
      <c r="VSK28" s="37"/>
      <c r="VSS28" s="37"/>
      <c r="VTA28" s="37"/>
      <c r="VTI28" s="37"/>
      <c r="VTQ28" s="37"/>
      <c r="VTY28" s="37"/>
      <c r="VUG28" s="37"/>
      <c r="VUO28" s="37"/>
      <c r="VUW28" s="37"/>
      <c r="VVE28" s="37"/>
      <c r="VVM28" s="37"/>
      <c r="VVU28" s="37"/>
      <c r="VWC28" s="37"/>
      <c r="VWK28" s="37"/>
      <c r="VWS28" s="37"/>
      <c r="VXA28" s="37"/>
      <c r="VXI28" s="37"/>
      <c r="VXQ28" s="37"/>
      <c r="VXY28" s="37"/>
      <c r="VYG28" s="37"/>
      <c r="VYO28" s="37"/>
      <c r="VYW28" s="37"/>
      <c r="VZE28" s="37"/>
      <c r="VZM28" s="37"/>
      <c r="VZU28" s="37"/>
      <c r="WAC28" s="37"/>
      <c r="WAK28" s="37"/>
      <c r="WAS28" s="37"/>
      <c r="WBA28" s="37"/>
      <c r="WBI28" s="37"/>
      <c r="WBQ28" s="37"/>
      <c r="WBY28" s="37"/>
      <c r="WCG28" s="37"/>
      <c r="WCO28" s="37"/>
      <c r="WCW28" s="37"/>
      <c r="WDE28" s="37"/>
      <c r="WDM28" s="37"/>
      <c r="WDU28" s="37"/>
      <c r="WEC28" s="37"/>
      <c r="WEK28" s="37"/>
      <c r="WES28" s="37"/>
      <c r="WFA28" s="37"/>
      <c r="WFI28" s="37"/>
      <c r="WFQ28" s="37"/>
      <c r="WFY28" s="37"/>
      <c r="WGG28" s="37"/>
      <c r="WGO28" s="37"/>
      <c r="WGW28" s="37"/>
      <c r="WHE28" s="37"/>
      <c r="WHM28" s="37"/>
      <c r="WHU28" s="37"/>
      <c r="WIC28" s="37"/>
      <c r="WIK28" s="37"/>
      <c r="WIS28" s="37"/>
      <c r="WJA28" s="37"/>
      <c r="WJI28" s="37"/>
      <c r="WJQ28" s="37"/>
      <c r="WJY28" s="37"/>
      <c r="WKG28" s="37"/>
      <c r="WKO28" s="37"/>
      <c r="WKW28" s="37"/>
      <c r="WLE28" s="37"/>
      <c r="WLM28" s="37"/>
      <c r="WLU28" s="37"/>
      <c r="WMC28" s="37"/>
      <c r="WMK28" s="37"/>
      <c r="WMS28" s="37"/>
      <c r="WNA28" s="37"/>
      <c r="WNI28" s="37"/>
      <c r="WNQ28" s="37"/>
      <c r="WNY28" s="37"/>
      <c r="WOG28" s="37"/>
      <c r="WOO28" s="37"/>
      <c r="WOW28" s="37"/>
      <c r="WPE28" s="37"/>
      <c r="WPM28" s="37"/>
      <c r="WPU28" s="37"/>
      <c r="WQC28" s="37"/>
      <c r="WQK28" s="37"/>
      <c r="WQS28" s="37"/>
      <c r="WRA28" s="37"/>
      <c r="WRI28" s="37"/>
      <c r="WRQ28" s="37"/>
      <c r="WRY28" s="37"/>
      <c r="WSG28" s="37"/>
      <c r="WSO28" s="37"/>
      <c r="WSW28" s="37"/>
      <c r="WTE28" s="37"/>
      <c r="WTM28" s="37"/>
      <c r="WTU28" s="37"/>
      <c r="WUC28" s="37"/>
      <c r="WUK28" s="37"/>
      <c r="WUS28" s="37"/>
      <c r="WVA28" s="37"/>
      <c r="WVI28" s="37"/>
      <c r="WVQ28" s="37"/>
      <c r="WVY28" s="37"/>
      <c r="WWG28" s="37"/>
      <c r="WWO28" s="37"/>
      <c r="WWW28" s="37"/>
      <c r="WXE28" s="37"/>
      <c r="WXM28" s="37"/>
      <c r="WXU28" s="37"/>
      <c r="WYC28" s="37"/>
      <c r="WYK28" s="37"/>
      <c r="WYS28" s="37"/>
      <c r="WZA28" s="37"/>
      <c r="WZI28" s="37"/>
      <c r="WZQ28" s="37"/>
      <c r="WZY28" s="37"/>
      <c r="XAG28" s="37"/>
      <c r="XAO28" s="37"/>
      <c r="XAW28" s="37"/>
      <c r="XBE28" s="37"/>
      <c r="XBM28" s="37"/>
      <c r="XBU28" s="37"/>
      <c r="XCC28" s="37"/>
      <c r="XCK28" s="37"/>
      <c r="XCS28" s="37"/>
      <c r="XDA28" s="37"/>
      <c r="XDI28" s="37"/>
      <c r="XDQ28" s="37"/>
      <c r="XDY28" s="37"/>
      <c r="XEG28" s="37"/>
      <c r="XEO28" s="37"/>
      <c r="XEW28" s="37"/>
    </row>
    <row r="29" spans="1:16384" ht="15" x14ac:dyDescent="0.2">
      <c r="A29" s="37">
        <v>2</v>
      </c>
      <c r="B29" s="90" t="s">
        <v>26</v>
      </c>
      <c r="C29" s="73"/>
      <c r="D29" s="73"/>
      <c r="E29" s="73"/>
      <c r="F29" s="73"/>
      <c r="G29" s="73"/>
      <c r="H29" s="73"/>
      <c r="J29" s="3"/>
      <c r="K29" s="3"/>
      <c r="L29" s="3"/>
    </row>
    <row r="30" spans="1:16384" customFormat="1" ht="15.75" x14ac:dyDescent="0.25">
      <c r="A30" s="37">
        <v>3</v>
      </c>
      <c r="B30" s="90" t="s">
        <v>42</v>
      </c>
      <c r="C30" s="73"/>
      <c r="D30" s="73"/>
      <c r="E30" s="73"/>
      <c r="F30" s="73"/>
      <c r="G30" s="73"/>
      <c r="H30" s="73"/>
      <c r="I30" s="1"/>
      <c r="J30" s="3"/>
      <c r="K30" s="3"/>
      <c r="L30" s="3"/>
      <c r="M30" s="63"/>
    </row>
    <row r="31" spans="1:16384" customFormat="1" ht="15.75" x14ac:dyDescent="0.25">
      <c r="A31" s="37"/>
      <c r="B31" s="90" t="s">
        <v>43</v>
      </c>
      <c r="C31" s="73"/>
      <c r="D31" s="73"/>
      <c r="E31" s="73"/>
      <c r="F31" s="73"/>
      <c r="G31" s="73"/>
      <c r="H31" s="73"/>
      <c r="I31" s="1"/>
      <c r="J31" s="3"/>
      <c r="K31" s="3"/>
      <c r="L31" s="3"/>
      <c r="M31" s="63"/>
    </row>
    <row r="32" spans="1:16384" customFormat="1" ht="15.75" x14ac:dyDescent="0.25">
      <c r="A32" s="37"/>
      <c r="B32" s="90" t="s">
        <v>44</v>
      </c>
      <c r="C32" s="73"/>
      <c r="D32" s="73"/>
      <c r="E32" s="73"/>
      <c r="F32" s="73"/>
      <c r="G32" s="73"/>
      <c r="H32" s="73"/>
      <c r="I32" s="1"/>
      <c r="J32" s="3"/>
      <c r="K32" s="3"/>
      <c r="L32" s="3"/>
      <c r="M32" s="63"/>
    </row>
    <row r="33" spans="1:18" ht="15.75" x14ac:dyDescent="0.25">
      <c r="A33" s="37">
        <v>4</v>
      </c>
      <c r="B33" s="91" t="s">
        <v>45</v>
      </c>
      <c r="C33" s="91"/>
      <c r="D33" s="91"/>
      <c r="E33" s="91"/>
      <c r="F33" s="91"/>
      <c r="G33" s="91"/>
      <c r="H33" s="91"/>
      <c r="J33" s="3"/>
      <c r="K33"/>
      <c r="L33"/>
      <c r="M33" s="3"/>
    </row>
    <row r="34" spans="1:18" ht="15.75" x14ac:dyDescent="0.25">
      <c r="A34" s="64"/>
      <c r="B34" s="90" t="s">
        <v>46</v>
      </c>
      <c r="C34" s="73"/>
      <c r="D34" s="73"/>
      <c r="E34" s="73"/>
      <c r="F34" s="73"/>
      <c r="G34" s="73"/>
      <c r="H34" s="73"/>
      <c r="I34" s="71"/>
      <c r="J34" s="3"/>
      <c r="K34"/>
      <c r="L34"/>
      <c r="M34" s="3"/>
    </row>
    <row r="35" spans="1:18" ht="35.1" customHeight="1" x14ac:dyDescent="0.25">
      <c r="A35" s="64"/>
      <c r="E35" s="72"/>
      <c r="F35" s="3"/>
      <c r="G35" s="3"/>
      <c r="H35" s="3"/>
      <c r="I35"/>
      <c r="J35" s="3"/>
      <c r="M35"/>
      <c r="N35" s="3"/>
    </row>
    <row r="36" spans="1:18" ht="16.149999999999999" customHeight="1" x14ac:dyDescent="0.2">
      <c r="E36" s="3"/>
      <c r="F36" s="3"/>
      <c r="G36" s="3"/>
      <c r="H36" s="3"/>
      <c r="I36" s="3"/>
      <c r="J36" s="3"/>
      <c r="N36" s="3"/>
    </row>
    <row r="37" spans="1:18" customFormat="1" ht="37.5" customHeight="1" x14ac:dyDescent="0.25">
      <c r="A37" s="1"/>
      <c r="B37" s="1"/>
      <c r="C37" s="1"/>
      <c r="D37" s="1"/>
      <c r="E37" s="1"/>
      <c r="F37" s="1"/>
      <c r="G37" s="1"/>
      <c r="H37" s="1"/>
      <c r="I37" s="3"/>
      <c r="J37" s="1"/>
      <c r="K37" s="1"/>
      <c r="L37" s="1"/>
      <c r="M37" s="1"/>
    </row>
    <row r="38" spans="1:18" ht="15" x14ac:dyDescent="0.2">
      <c r="O38" s="3"/>
      <c r="P38" s="3"/>
      <c r="Q38" s="3"/>
      <c r="R38" s="3"/>
    </row>
    <row r="39" spans="1:18" ht="15" x14ac:dyDescent="0.2">
      <c r="O39" s="3"/>
      <c r="P39" s="3"/>
      <c r="Q39" s="3"/>
      <c r="R39" s="3"/>
    </row>
    <row r="40" spans="1:18" ht="15" x14ac:dyDescent="0.2">
      <c r="R40" s="3"/>
    </row>
  </sheetData>
  <sheetProtection algorithmName="SHA-512" hashValue="L3gV8skOIATzq4biJ9zQa1ZDfJwUWw94RgFrS1feG8EMs3uI5tc+HQGvpRQ2/h1QQssot5W97OeJR7ytUs+Wrg==" saltValue="n8twIOx+A2dbM5nz55Pi9w==" spinCount="100000" sheet="1" objects="1" scenarios="1"/>
  <sortState xmlns:xlrd2="http://schemas.microsoft.com/office/spreadsheetml/2017/richdata2" ref="B33:H34">
    <sortCondition ref="B33:B34"/>
  </sortState>
  <mergeCells count="2052">
    <mergeCell ref="XEX26:XFD26"/>
    <mergeCell ref="XDJ26:XDP26"/>
    <mergeCell ref="XDR26:XDX26"/>
    <mergeCell ref="XDZ26:XEF26"/>
    <mergeCell ref="XEH26:XEN26"/>
    <mergeCell ref="XEP26:XEV26"/>
    <mergeCell ref="XBV26:XCB26"/>
    <mergeCell ref="XCD26:XCJ26"/>
    <mergeCell ref="XCL26:XCR26"/>
    <mergeCell ref="XCT26:XCZ26"/>
    <mergeCell ref="XDB26:XDH26"/>
    <mergeCell ref="XAH26:XAN26"/>
    <mergeCell ref="XAP26:XAV26"/>
    <mergeCell ref="XAX26:XBD26"/>
    <mergeCell ref="XBF26:XBL26"/>
    <mergeCell ref="XBN26:XBT26"/>
    <mergeCell ref="WYT26:WYZ26"/>
    <mergeCell ref="WZB26:WZH26"/>
    <mergeCell ref="WZJ26:WZP26"/>
    <mergeCell ref="WZR26:WZX26"/>
    <mergeCell ref="WZZ26:XAF26"/>
    <mergeCell ref="WXF26:WXL26"/>
    <mergeCell ref="WXN26:WXT26"/>
    <mergeCell ref="WXV26:WYB26"/>
    <mergeCell ref="WYD26:WYJ26"/>
    <mergeCell ref="WYL26:WYR26"/>
    <mergeCell ref="WVR26:WVX26"/>
    <mergeCell ref="WVZ26:WWF26"/>
    <mergeCell ref="WWH26:WWN26"/>
    <mergeCell ref="WWP26:WWV26"/>
    <mergeCell ref="WWX26:WXD26"/>
    <mergeCell ref="WUD26:WUJ26"/>
    <mergeCell ref="WUL26:WUR26"/>
    <mergeCell ref="WUT26:WUZ26"/>
    <mergeCell ref="WVB26:WVH26"/>
    <mergeCell ref="WVJ26:WVP26"/>
    <mergeCell ref="WSP26:WSV26"/>
    <mergeCell ref="WSX26:WTD26"/>
    <mergeCell ref="WTF26:WTL26"/>
    <mergeCell ref="WTN26:WTT26"/>
    <mergeCell ref="WTV26:WUB26"/>
    <mergeCell ref="WRB26:WRH26"/>
    <mergeCell ref="WRJ26:WRP26"/>
    <mergeCell ref="WRR26:WRX26"/>
    <mergeCell ref="WRZ26:WSF26"/>
    <mergeCell ref="WSH26:WSN26"/>
    <mergeCell ref="WPN26:WPT26"/>
    <mergeCell ref="WPV26:WQB26"/>
    <mergeCell ref="WQD26:WQJ26"/>
    <mergeCell ref="WQL26:WQR26"/>
    <mergeCell ref="WQT26:WQZ26"/>
    <mergeCell ref="WNZ26:WOF26"/>
    <mergeCell ref="WOH26:WON26"/>
    <mergeCell ref="WOP26:WOV26"/>
    <mergeCell ref="WOX26:WPD26"/>
    <mergeCell ref="WPF26:WPL26"/>
    <mergeCell ref="WML26:WMR26"/>
    <mergeCell ref="WMT26:WMZ26"/>
    <mergeCell ref="WNB26:WNH26"/>
    <mergeCell ref="WNJ26:WNP26"/>
    <mergeCell ref="WNR26:WNX26"/>
    <mergeCell ref="WKX26:WLD26"/>
    <mergeCell ref="WLF26:WLL26"/>
    <mergeCell ref="WLN26:WLT26"/>
    <mergeCell ref="WLV26:WMB26"/>
    <mergeCell ref="WMD26:WMJ26"/>
    <mergeCell ref="WJJ26:WJP26"/>
    <mergeCell ref="WJR26:WJX26"/>
    <mergeCell ref="WJZ26:WKF26"/>
    <mergeCell ref="WKH26:WKN26"/>
    <mergeCell ref="WKP26:WKV26"/>
    <mergeCell ref="WHV26:WIB26"/>
    <mergeCell ref="WID26:WIJ26"/>
    <mergeCell ref="WIL26:WIR26"/>
    <mergeCell ref="WIT26:WIZ26"/>
    <mergeCell ref="WJB26:WJH26"/>
    <mergeCell ref="WGH26:WGN26"/>
    <mergeCell ref="WGP26:WGV26"/>
    <mergeCell ref="WGX26:WHD26"/>
    <mergeCell ref="WHF26:WHL26"/>
    <mergeCell ref="WHN26:WHT26"/>
    <mergeCell ref="WET26:WEZ26"/>
    <mergeCell ref="WFB26:WFH26"/>
    <mergeCell ref="WFJ26:WFP26"/>
    <mergeCell ref="WFR26:WFX26"/>
    <mergeCell ref="WFZ26:WGF26"/>
    <mergeCell ref="WDF26:WDL26"/>
    <mergeCell ref="WDN26:WDT26"/>
    <mergeCell ref="WDV26:WEB26"/>
    <mergeCell ref="WED26:WEJ26"/>
    <mergeCell ref="WEL26:WER26"/>
    <mergeCell ref="WBR26:WBX26"/>
    <mergeCell ref="WBZ26:WCF26"/>
    <mergeCell ref="WCH26:WCN26"/>
    <mergeCell ref="WCP26:WCV26"/>
    <mergeCell ref="WCX26:WDD26"/>
    <mergeCell ref="WAD26:WAJ26"/>
    <mergeCell ref="WAL26:WAR26"/>
    <mergeCell ref="WAT26:WAZ26"/>
    <mergeCell ref="WBB26:WBH26"/>
    <mergeCell ref="WBJ26:WBP26"/>
    <mergeCell ref="VYP26:VYV26"/>
    <mergeCell ref="VYX26:VZD26"/>
    <mergeCell ref="VZF26:VZL26"/>
    <mergeCell ref="VZN26:VZT26"/>
    <mergeCell ref="VZV26:WAB26"/>
    <mergeCell ref="VXB26:VXH26"/>
    <mergeCell ref="VXJ26:VXP26"/>
    <mergeCell ref="VXR26:VXX26"/>
    <mergeCell ref="VXZ26:VYF26"/>
    <mergeCell ref="VYH26:VYN26"/>
    <mergeCell ref="VVN26:VVT26"/>
    <mergeCell ref="VVV26:VWB26"/>
    <mergeCell ref="VWD26:VWJ26"/>
    <mergeCell ref="VWL26:VWR26"/>
    <mergeCell ref="VWT26:VWZ26"/>
    <mergeCell ref="VTZ26:VUF26"/>
    <mergeCell ref="VUH26:VUN26"/>
    <mergeCell ref="VUP26:VUV26"/>
    <mergeCell ref="VUX26:VVD26"/>
    <mergeCell ref="VVF26:VVL26"/>
    <mergeCell ref="VSL26:VSR26"/>
    <mergeCell ref="VST26:VSZ26"/>
    <mergeCell ref="VTB26:VTH26"/>
    <mergeCell ref="VTJ26:VTP26"/>
    <mergeCell ref="VTR26:VTX26"/>
    <mergeCell ref="VQX26:VRD26"/>
    <mergeCell ref="VRF26:VRL26"/>
    <mergeCell ref="VRN26:VRT26"/>
    <mergeCell ref="VRV26:VSB26"/>
    <mergeCell ref="VSD26:VSJ26"/>
    <mergeCell ref="VPJ26:VPP26"/>
    <mergeCell ref="VPR26:VPX26"/>
    <mergeCell ref="VPZ26:VQF26"/>
    <mergeCell ref="VQH26:VQN26"/>
    <mergeCell ref="VQP26:VQV26"/>
    <mergeCell ref="VNV26:VOB26"/>
    <mergeCell ref="VOD26:VOJ26"/>
    <mergeCell ref="VOL26:VOR26"/>
    <mergeCell ref="VOT26:VOZ26"/>
    <mergeCell ref="VPB26:VPH26"/>
    <mergeCell ref="VMH26:VMN26"/>
    <mergeCell ref="VMP26:VMV26"/>
    <mergeCell ref="VMX26:VND26"/>
    <mergeCell ref="VNF26:VNL26"/>
    <mergeCell ref="VNN26:VNT26"/>
    <mergeCell ref="VKT26:VKZ26"/>
    <mergeCell ref="VLB26:VLH26"/>
    <mergeCell ref="VLJ26:VLP26"/>
    <mergeCell ref="VLR26:VLX26"/>
    <mergeCell ref="VLZ26:VMF26"/>
    <mergeCell ref="VJF26:VJL26"/>
    <mergeCell ref="VJN26:VJT26"/>
    <mergeCell ref="VJV26:VKB26"/>
    <mergeCell ref="VKD26:VKJ26"/>
    <mergeCell ref="VKL26:VKR26"/>
    <mergeCell ref="VHR26:VHX26"/>
    <mergeCell ref="VHZ26:VIF26"/>
    <mergeCell ref="VIH26:VIN26"/>
    <mergeCell ref="VIP26:VIV26"/>
    <mergeCell ref="VIX26:VJD26"/>
    <mergeCell ref="VGD26:VGJ26"/>
    <mergeCell ref="VGL26:VGR26"/>
    <mergeCell ref="VGT26:VGZ26"/>
    <mergeCell ref="VHB26:VHH26"/>
    <mergeCell ref="VHJ26:VHP26"/>
    <mergeCell ref="VEP26:VEV26"/>
    <mergeCell ref="VEX26:VFD26"/>
    <mergeCell ref="VFF26:VFL26"/>
    <mergeCell ref="VFN26:VFT26"/>
    <mergeCell ref="VFV26:VGB26"/>
    <mergeCell ref="VDB26:VDH26"/>
    <mergeCell ref="VDJ26:VDP26"/>
    <mergeCell ref="VDR26:VDX26"/>
    <mergeCell ref="VDZ26:VEF26"/>
    <mergeCell ref="VEH26:VEN26"/>
    <mergeCell ref="VBN26:VBT26"/>
    <mergeCell ref="VBV26:VCB26"/>
    <mergeCell ref="VCD26:VCJ26"/>
    <mergeCell ref="VCL26:VCR26"/>
    <mergeCell ref="VCT26:VCZ26"/>
    <mergeCell ref="UZZ26:VAF26"/>
    <mergeCell ref="VAH26:VAN26"/>
    <mergeCell ref="VAP26:VAV26"/>
    <mergeCell ref="VAX26:VBD26"/>
    <mergeCell ref="VBF26:VBL26"/>
    <mergeCell ref="UYL26:UYR26"/>
    <mergeCell ref="UYT26:UYZ26"/>
    <mergeCell ref="UZB26:UZH26"/>
    <mergeCell ref="UZJ26:UZP26"/>
    <mergeCell ref="UZR26:UZX26"/>
    <mergeCell ref="UWX26:UXD26"/>
    <mergeCell ref="UXF26:UXL26"/>
    <mergeCell ref="UXN26:UXT26"/>
    <mergeCell ref="UXV26:UYB26"/>
    <mergeCell ref="UYD26:UYJ26"/>
    <mergeCell ref="UVJ26:UVP26"/>
    <mergeCell ref="UVR26:UVX26"/>
    <mergeCell ref="UVZ26:UWF26"/>
    <mergeCell ref="UWH26:UWN26"/>
    <mergeCell ref="UWP26:UWV26"/>
    <mergeCell ref="UTV26:UUB26"/>
    <mergeCell ref="UUD26:UUJ26"/>
    <mergeCell ref="UUL26:UUR26"/>
    <mergeCell ref="UUT26:UUZ26"/>
    <mergeCell ref="UVB26:UVH26"/>
    <mergeCell ref="USH26:USN26"/>
    <mergeCell ref="USP26:USV26"/>
    <mergeCell ref="USX26:UTD26"/>
    <mergeCell ref="UTF26:UTL26"/>
    <mergeCell ref="UTN26:UTT26"/>
    <mergeCell ref="UQT26:UQZ26"/>
    <mergeCell ref="URB26:URH26"/>
    <mergeCell ref="URJ26:URP26"/>
    <mergeCell ref="URR26:URX26"/>
    <mergeCell ref="URZ26:USF26"/>
    <mergeCell ref="UPF26:UPL26"/>
    <mergeCell ref="UPN26:UPT26"/>
    <mergeCell ref="UPV26:UQB26"/>
    <mergeCell ref="UQD26:UQJ26"/>
    <mergeCell ref="UQL26:UQR26"/>
    <mergeCell ref="UNR26:UNX26"/>
    <mergeCell ref="UNZ26:UOF26"/>
    <mergeCell ref="UOH26:UON26"/>
    <mergeCell ref="UOP26:UOV26"/>
    <mergeCell ref="UOX26:UPD26"/>
    <mergeCell ref="UMD26:UMJ26"/>
    <mergeCell ref="UML26:UMR26"/>
    <mergeCell ref="UMT26:UMZ26"/>
    <mergeCell ref="UNB26:UNH26"/>
    <mergeCell ref="UNJ26:UNP26"/>
    <mergeCell ref="UKP26:UKV26"/>
    <mergeCell ref="UKX26:ULD26"/>
    <mergeCell ref="ULF26:ULL26"/>
    <mergeCell ref="ULN26:ULT26"/>
    <mergeCell ref="ULV26:UMB26"/>
    <mergeCell ref="UJB26:UJH26"/>
    <mergeCell ref="UJJ26:UJP26"/>
    <mergeCell ref="UJR26:UJX26"/>
    <mergeCell ref="UJZ26:UKF26"/>
    <mergeCell ref="UKH26:UKN26"/>
    <mergeCell ref="UHN26:UHT26"/>
    <mergeCell ref="UHV26:UIB26"/>
    <mergeCell ref="UID26:UIJ26"/>
    <mergeCell ref="UIL26:UIR26"/>
    <mergeCell ref="UIT26:UIZ26"/>
    <mergeCell ref="UFZ26:UGF26"/>
    <mergeCell ref="UGH26:UGN26"/>
    <mergeCell ref="UGP26:UGV26"/>
    <mergeCell ref="UGX26:UHD26"/>
    <mergeCell ref="UHF26:UHL26"/>
    <mergeCell ref="UEL26:UER26"/>
    <mergeCell ref="UET26:UEZ26"/>
    <mergeCell ref="UFB26:UFH26"/>
    <mergeCell ref="UFJ26:UFP26"/>
    <mergeCell ref="UFR26:UFX26"/>
    <mergeCell ref="UCX26:UDD26"/>
    <mergeCell ref="UDF26:UDL26"/>
    <mergeCell ref="UDN26:UDT26"/>
    <mergeCell ref="UDV26:UEB26"/>
    <mergeCell ref="UED26:UEJ26"/>
    <mergeCell ref="UBJ26:UBP26"/>
    <mergeCell ref="UBR26:UBX26"/>
    <mergeCell ref="UBZ26:UCF26"/>
    <mergeCell ref="UCH26:UCN26"/>
    <mergeCell ref="UCP26:UCV26"/>
    <mergeCell ref="TZV26:UAB26"/>
    <mergeCell ref="UAD26:UAJ26"/>
    <mergeCell ref="UAL26:UAR26"/>
    <mergeCell ref="UAT26:UAZ26"/>
    <mergeCell ref="UBB26:UBH26"/>
    <mergeCell ref="TYH26:TYN26"/>
    <mergeCell ref="TYP26:TYV26"/>
    <mergeCell ref="TYX26:TZD26"/>
    <mergeCell ref="TZF26:TZL26"/>
    <mergeCell ref="TZN26:TZT26"/>
    <mergeCell ref="TWT26:TWZ26"/>
    <mergeCell ref="TXB26:TXH26"/>
    <mergeCell ref="TXJ26:TXP26"/>
    <mergeCell ref="TXR26:TXX26"/>
    <mergeCell ref="TXZ26:TYF26"/>
    <mergeCell ref="TVF26:TVL26"/>
    <mergeCell ref="TVN26:TVT26"/>
    <mergeCell ref="TVV26:TWB26"/>
    <mergeCell ref="TWD26:TWJ26"/>
    <mergeCell ref="TWL26:TWR26"/>
    <mergeCell ref="TTR26:TTX26"/>
    <mergeCell ref="TTZ26:TUF26"/>
    <mergeCell ref="TUH26:TUN26"/>
    <mergeCell ref="TUP26:TUV26"/>
    <mergeCell ref="TUX26:TVD26"/>
    <mergeCell ref="TSD26:TSJ26"/>
    <mergeCell ref="TSL26:TSR26"/>
    <mergeCell ref="TST26:TSZ26"/>
    <mergeCell ref="TTB26:TTH26"/>
    <mergeCell ref="TTJ26:TTP26"/>
    <mergeCell ref="TQP26:TQV26"/>
    <mergeCell ref="TQX26:TRD26"/>
    <mergeCell ref="TRF26:TRL26"/>
    <mergeCell ref="TRN26:TRT26"/>
    <mergeCell ref="TRV26:TSB26"/>
    <mergeCell ref="TPB26:TPH26"/>
    <mergeCell ref="TPJ26:TPP26"/>
    <mergeCell ref="TPR26:TPX26"/>
    <mergeCell ref="TPZ26:TQF26"/>
    <mergeCell ref="TQH26:TQN26"/>
    <mergeCell ref="TNN26:TNT26"/>
    <mergeCell ref="TNV26:TOB26"/>
    <mergeCell ref="TOD26:TOJ26"/>
    <mergeCell ref="TOL26:TOR26"/>
    <mergeCell ref="TOT26:TOZ26"/>
    <mergeCell ref="TLZ26:TMF26"/>
    <mergeCell ref="TMH26:TMN26"/>
    <mergeCell ref="TMP26:TMV26"/>
    <mergeCell ref="TMX26:TND26"/>
    <mergeCell ref="TNF26:TNL26"/>
    <mergeCell ref="TKL26:TKR26"/>
    <mergeCell ref="TKT26:TKZ26"/>
    <mergeCell ref="TLB26:TLH26"/>
    <mergeCell ref="TLJ26:TLP26"/>
    <mergeCell ref="TLR26:TLX26"/>
    <mergeCell ref="TIX26:TJD26"/>
    <mergeCell ref="TJF26:TJL26"/>
    <mergeCell ref="TJN26:TJT26"/>
    <mergeCell ref="TJV26:TKB26"/>
    <mergeCell ref="TKD26:TKJ26"/>
    <mergeCell ref="THJ26:THP26"/>
    <mergeCell ref="THR26:THX26"/>
    <mergeCell ref="THZ26:TIF26"/>
    <mergeCell ref="TIH26:TIN26"/>
    <mergeCell ref="TIP26:TIV26"/>
    <mergeCell ref="TFV26:TGB26"/>
    <mergeCell ref="TGD26:TGJ26"/>
    <mergeCell ref="TGL26:TGR26"/>
    <mergeCell ref="TGT26:TGZ26"/>
    <mergeCell ref="THB26:THH26"/>
    <mergeCell ref="TEH26:TEN26"/>
    <mergeCell ref="TEP26:TEV26"/>
    <mergeCell ref="TEX26:TFD26"/>
    <mergeCell ref="TFF26:TFL26"/>
    <mergeCell ref="TFN26:TFT26"/>
    <mergeCell ref="TCT26:TCZ26"/>
    <mergeCell ref="TDB26:TDH26"/>
    <mergeCell ref="TDJ26:TDP26"/>
    <mergeCell ref="TDR26:TDX26"/>
    <mergeCell ref="TDZ26:TEF26"/>
    <mergeCell ref="TBF26:TBL26"/>
    <mergeCell ref="TBN26:TBT26"/>
    <mergeCell ref="TBV26:TCB26"/>
    <mergeCell ref="TCD26:TCJ26"/>
    <mergeCell ref="TCL26:TCR26"/>
    <mergeCell ref="SZR26:SZX26"/>
    <mergeCell ref="SZZ26:TAF26"/>
    <mergeCell ref="TAH26:TAN26"/>
    <mergeCell ref="TAP26:TAV26"/>
    <mergeCell ref="TAX26:TBD26"/>
    <mergeCell ref="SYD26:SYJ26"/>
    <mergeCell ref="SYL26:SYR26"/>
    <mergeCell ref="SYT26:SYZ26"/>
    <mergeCell ref="SZB26:SZH26"/>
    <mergeCell ref="SZJ26:SZP26"/>
    <mergeCell ref="SWP26:SWV26"/>
    <mergeCell ref="SWX26:SXD26"/>
    <mergeCell ref="SXF26:SXL26"/>
    <mergeCell ref="SXN26:SXT26"/>
    <mergeCell ref="SXV26:SYB26"/>
    <mergeCell ref="SVB26:SVH26"/>
    <mergeCell ref="SVJ26:SVP26"/>
    <mergeCell ref="SVR26:SVX26"/>
    <mergeCell ref="SVZ26:SWF26"/>
    <mergeCell ref="SWH26:SWN26"/>
    <mergeCell ref="STN26:STT26"/>
    <mergeCell ref="STV26:SUB26"/>
    <mergeCell ref="SUD26:SUJ26"/>
    <mergeCell ref="SUL26:SUR26"/>
    <mergeCell ref="SUT26:SUZ26"/>
    <mergeCell ref="SRZ26:SSF26"/>
    <mergeCell ref="SSH26:SSN26"/>
    <mergeCell ref="SSP26:SSV26"/>
    <mergeCell ref="SSX26:STD26"/>
    <mergeCell ref="STF26:STL26"/>
    <mergeCell ref="SQL26:SQR26"/>
    <mergeCell ref="SQT26:SQZ26"/>
    <mergeCell ref="SRB26:SRH26"/>
    <mergeCell ref="SRJ26:SRP26"/>
    <mergeCell ref="SRR26:SRX26"/>
    <mergeCell ref="SOX26:SPD26"/>
    <mergeCell ref="SPF26:SPL26"/>
    <mergeCell ref="SPN26:SPT26"/>
    <mergeCell ref="SPV26:SQB26"/>
    <mergeCell ref="SQD26:SQJ26"/>
    <mergeCell ref="SNJ26:SNP26"/>
    <mergeCell ref="SNR26:SNX26"/>
    <mergeCell ref="SNZ26:SOF26"/>
    <mergeCell ref="SOH26:SON26"/>
    <mergeCell ref="SOP26:SOV26"/>
    <mergeCell ref="SLV26:SMB26"/>
    <mergeCell ref="SMD26:SMJ26"/>
    <mergeCell ref="SML26:SMR26"/>
    <mergeCell ref="SMT26:SMZ26"/>
    <mergeCell ref="SNB26:SNH26"/>
    <mergeCell ref="SKH26:SKN26"/>
    <mergeCell ref="SKP26:SKV26"/>
    <mergeCell ref="SKX26:SLD26"/>
    <mergeCell ref="SLF26:SLL26"/>
    <mergeCell ref="SLN26:SLT26"/>
    <mergeCell ref="SIT26:SIZ26"/>
    <mergeCell ref="SJB26:SJH26"/>
    <mergeCell ref="SJJ26:SJP26"/>
    <mergeCell ref="SJR26:SJX26"/>
    <mergeCell ref="SJZ26:SKF26"/>
    <mergeCell ref="SHF26:SHL26"/>
    <mergeCell ref="SHN26:SHT26"/>
    <mergeCell ref="SHV26:SIB26"/>
    <mergeCell ref="SID26:SIJ26"/>
    <mergeCell ref="SIL26:SIR26"/>
    <mergeCell ref="SFR26:SFX26"/>
    <mergeCell ref="SFZ26:SGF26"/>
    <mergeCell ref="SGH26:SGN26"/>
    <mergeCell ref="SGP26:SGV26"/>
    <mergeCell ref="SGX26:SHD26"/>
    <mergeCell ref="SED26:SEJ26"/>
    <mergeCell ref="SEL26:SER26"/>
    <mergeCell ref="SET26:SEZ26"/>
    <mergeCell ref="SFB26:SFH26"/>
    <mergeCell ref="SFJ26:SFP26"/>
    <mergeCell ref="SCP26:SCV26"/>
    <mergeCell ref="SCX26:SDD26"/>
    <mergeCell ref="SDF26:SDL26"/>
    <mergeCell ref="SDN26:SDT26"/>
    <mergeCell ref="SDV26:SEB26"/>
    <mergeCell ref="SBB26:SBH26"/>
    <mergeCell ref="SBJ26:SBP26"/>
    <mergeCell ref="SBR26:SBX26"/>
    <mergeCell ref="SBZ26:SCF26"/>
    <mergeCell ref="SCH26:SCN26"/>
    <mergeCell ref="RZN26:RZT26"/>
    <mergeCell ref="RZV26:SAB26"/>
    <mergeCell ref="SAD26:SAJ26"/>
    <mergeCell ref="SAL26:SAR26"/>
    <mergeCell ref="SAT26:SAZ26"/>
    <mergeCell ref="RXZ26:RYF26"/>
    <mergeCell ref="RYH26:RYN26"/>
    <mergeCell ref="RYP26:RYV26"/>
    <mergeCell ref="RYX26:RZD26"/>
    <mergeCell ref="RZF26:RZL26"/>
    <mergeCell ref="RWL26:RWR26"/>
    <mergeCell ref="RWT26:RWZ26"/>
    <mergeCell ref="RXB26:RXH26"/>
    <mergeCell ref="RXJ26:RXP26"/>
    <mergeCell ref="RXR26:RXX26"/>
    <mergeCell ref="RUX26:RVD26"/>
    <mergeCell ref="RVF26:RVL26"/>
    <mergeCell ref="RVN26:RVT26"/>
    <mergeCell ref="RVV26:RWB26"/>
    <mergeCell ref="RWD26:RWJ26"/>
    <mergeCell ref="RTJ26:RTP26"/>
    <mergeCell ref="RTR26:RTX26"/>
    <mergeCell ref="RTZ26:RUF26"/>
    <mergeCell ref="RUH26:RUN26"/>
    <mergeCell ref="RUP26:RUV26"/>
    <mergeCell ref="RRV26:RSB26"/>
    <mergeCell ref="RSD26:RSJ26"/>
    <mergeCell ref="RSL26:RSR26"/>
    <mergeCell ref="RST26:RSZ26"/>
    <mergeCell ref="RTB26:RTH26"/>
    <mergeCell ref="RQH26:RQN26"/>
    <mergeCell ref="RQP26:RQV26"/>
    <mergeCell ref="RQX26:RRD26"/>
    <mergeCell ref="RRF26:RRL26"/>
    <mergeCell ref="RRN26:RRT26"/>
    <mergeCell ref="ROT26:ROZ26"/>
    <mergeCell ref="RPB26:RPH26"/>
    <mergeCell ref="RPJ26:RPP26"/>
    <mergeCell ref="RPR26:RPX26"/>
    <mergeCell ref="RPZ26:RQF26"/>
    <mergeCell ref="RNF26:RNL26"/>
    <mergeCell ref="RNN26:RNT26"/>
    <mergeCell ref="RNV26:ROB26"/>
    <mergeCell ref="ROD26:ROJ26"/>
    <mergeCell ref="ROL26:ROR26"/>
    <mergeCell ref="RLR26:RLX26"/>
    <mergeCell ref="RLZ26:RMF26"/>
    <mergeCell ref="RMH26:RMN26"/>
    <mergeCell ref="RMP26:RMV26"/>
    <mergeCell ref="RMX26:RND26"/>
    <mergeCell ref="RKD26:RKJ26"/>
    <mergeCell ref="RKL26:RKR26"/>
    <mergeCell ref="RKT26:RKZ26"/>
    <mergeCell ref="RLB26:RLH26"/>
    <mergeCell ref="RLJ26:RLP26"/>
    <mergeCell ref="RIP26:RIV26"/>
    <mergeCell ref="RIX26:RJD26"/>
    <mergeCell ref="RJF26:RJL26"/>
    <mergeCell ref="RJN26:RJT26"/>
    <mergeCell ref="RJV26:RKB26"/>
    <mergeCell ref="RHB26:RHH26"/>
    <mergeCell ref="RHJ26:RHP26"/>
    <mergeCell ref="RHR26:RHX26"/>
    <mergeCell ref="RHZ26:RIF26"/>
    <mergeCell ref="RIH26:RIN26"/>
    <mergeCell ref="RFN26:RFT26"/>
    <mergeCell ref="RFV26:RGB26"/>
    <mergeCell ref="RGD26:RGJ26"/>
    <mergeCell ref="RGL26:RGR26"/>
    <mergeCell ref="RGT26:RGZ26"/>
    <mergeCell ref="RDZ26:REF26"/>
    <mergeCell ref="REH26:REN26"/>
    <mergeCell ref="REP26:REV26"/>
    <mergeCell ref="REX26:RFD26"/>
    <mergeCell ref="RFF26:RFL26"/>
    <mergeCell ref="RCL26:RCR26"/>
    <mergeCell ref="RCT26:RCZ26"/>
    <mergeCell ref="RDB26:RDH26"/>
    <mergeCell ref="RDJ26:RDP26"/>
    <mergeCell ref="RDR26:RDX26"/>
    <mergeCell ref="RAX26:RBD26"/>
    <mergeCell ref="RBF26:RBL26"/>
    <mergeCell ref="RBN26:RBT26"/>
    <mergeCell ref="RBV26:RCB26"/>
    <mergeCell ref="RCD26:RCJ26"/>
    <mergeCell ref="QZJ26:QZP26"/>
    <mergeCell ref="QZR26:QZX26"/>
    <mergeCell ref="QZZ26:RAF26"/>
    <mergeCell ref="RAH26:RAN26"/>
    <mergeCell ref="RAP26:RAV26"/>
    <mergeCell ref="QXV26:QYB26"/>
    <mergeCell ref="QYD26:QYJ26"/>
    <mergeCell ref="QYL26:QYR26"/>
    <mergeCell ref="QYT26:QYZ26"/>
    <mergeCell ref="QZB26:QZH26"/>
    <mergeCell ref="QWH26:QWN26"/>
    <mergeCell ref="QWP26:QWV26"/>
    <mergeCell ref="QWX26:QXD26"/>
    <mergeCell ref="QXF26:QXL26"/>
    <mergeCell ref="QXN26:QXT26"/>
    <mergeCell ref="QUT26:QUZ26"/>
    <mergeCell ref="QVB26:QVH26"/>
    <mergeCell ref="QVJ26:QVP26"/>
    <mergeCell ref="QVR26:QVX26"/>
    <mergeCell ref="QVZ26:QWF26"/>
    <mergeCell ref="QTF26:QTL26"/>
    <mergeCell ref="QTN26:QTT26"/>
    <mergeCell ref="QTV26:QUB26"/>
    <mergeCell ref="QUD26:QUJ26"/>
    <mergeCell ref="QUL26:QUR26"/>
    <mergeCell ref="QRR26:QRX26"/>
    <mergeCell ref="QRZ26:QSF26"/>
    <mergeCell ref="QSH26:QSN26"/>
    <mergeCell ref="QSP26:QSV26"/>
    <mergeCell ref="QSX26:QTD26"/>
    <mergeCell ref="QQD26:QQJ26"/>
    <mergeCell ref="QQL26:QQR26"/>
    <mergeCell ref="QQT26:QQZ26"/>
    <mergeCell ref="QRB26:QRH26"/>
    <mergeCell ref="QRJ26:QRP26"/>
    <mergeCell ref="QOP26:QOV26"/>
    <mergeCell ref="QOX26:QPD26"/>
    <mergeCell ref="QPF26:QPL26"/>
    <mergeCell ref="QPN26:QPT26"/>
    <mergeCell ref="QPV26:QQB26"/>
    <mergeCell ref="QNB26:QNH26"/>
    <mergeCell ref="QNJ26:QNP26"/>
    <mergeCell ref="QNR26:QNX26"/>
    <mergeCell ref="QNZ26:QOF26"/>
    <mergeCell ref="QOH26:QON26"/>
    <mergeCell ref="QLN26:QLT26"/>
    <mergeCell ref="QLV26:QMB26"/>
    <mergeCell ref="QMD26:QMJ26"/>
    <mergeCell ref="QML26:QMR26"/>
    <mergeCell ref="QMT26:QMZ26"/>
    <mergeCell ref="QJZ26:QKF26"/>
    <mergeCell ref="QKH26:QKN26"/>
    <mergeCell ref="QKP26:QKV26"/>
    <mergeCell ref="QKX26:QLD26"/>
    <mergeCell ref="QLF26:QLL26"/>
    <mergeCell ref="QIL26:QIR26"/>
    <mergeCell ref="QIT26:QIZ26"/>
    <mergeCell ref="QJB26:QJH26"/>
    <mergeCell ref="QJJ26:QJP26"/>
    <mergeCell ref="QJR26:QJX26"/>
    <mergeCell ref="QGX26:QHD26"/>
    <mergeCell ref="QHF26:QHL26"/>
    <mergeCell ref="QHN26:QHT26"/>
    <mergeCell ref="QHV26:QIB26"/>
    <mergeCell ref="QID26:QIJ26"/>
    <mergeCell ref="QFJ26:QFP26"/>
    <mergeCell ref="QFR26:QFX26"/>
    <mergeCell ref="QFZ26:QGF26"/>
    <mergeCell ref="QGH26:QGN26"/>
    <mergeCell ref="QGP26:QGV26"/>
    <mergeCell ref="QDV26:QEB26"/>
    <mergeCell ref="QED26:QEJ26"/>
    <mergeCell ref="QEL26:QER26"/>
    <mergeCell ref="QET26:QEZ26"/>
    <mergeCell ref="QFB26:QFH26"/>
    <mergeCell ref="QCH26:QCN26"/>
    <mergeCell ref="QCP26:QCV26"/>
    <mergeCell ref="QCX26:QDD26"/>
    <mergeCell ref="QDF26:QDL26"/>
    <mergeCell ref="QDN26:QDT26"/>
    <mergeCell ref="QAT26:QAZ26"/>
    <mergeCell ref="QBB26:QBH26"/>
    <mergeCell ref="QBJ26:QBP26"/>
    <mergeCell ref="QBR26:QBX26"/>
    <mergeCell ref="QBZ26:QCF26"/>
    <mergeCell ref="PZF26:PZL26"/>
    <mergeCell ref="PZN26:PZT26"/>
    <mergeCell ref="PZV26:QAB26"/>
    <mergeCell ref="QAD26:QAJ26"/>
    <mergeCell ref="QAL26:QAR26"/>
    <mergeCell ref="PXR26:PXX26"/>
    <mergeCell ref="PXZ26:PYF26"/>
    <mergeCell ref="PYH26:PYN26"/>
    <mergeCell ref="PYP26:PYV26"/>
    <mergeCell ref="PYX26:PZD26"/>
    <mergeCell ref="PWD26:PWJ26"/>
    <mergeCell ref="PWL26:PWR26"/>
    <mergeCell ref="PWT26:PWZ26"/>
    <mergeCell ref="PXB26:PXH26"/>
    <mergeCell ref="PXJ26:PXP26"/>
    <mergeCell ref="PUP26:PUV26"/>
    <mergeCell ref="PUX26:PVD26"/>
    <mergeCell ref="PVF26:PVL26"/>
    <mergeCell ref="PVN26:PVT26"/>
    <mergeCell ref="PVV26:PWB26"/>
    <mergeCell ref="PTB26:PTH26"/>
    <mergeCell ref="PTJ26:PTP26"/>
    <mergeCell ref="PTR26:PTX26"/>
    <mergeCell ref="PTZ26:PUF26"/>
    <mergeCell ref="PUH26:PUN26"/>
    <mergeCell ref="PRN26:PRT26"/>
    <mergeCell ref="PRV26:PSB26"/>
    <mergeCell ref="PSD26:PSJ26"/>
    <mergeCell ref="PSL26:PSR26"/>
    <mergeCell ref="PST26:PSZ26"/>
    <mergeCell ref="PPZ26:PQF26"/>
    <mergeCell ref="PQH26:PQN26"/>
    <mergeCell ref="PQP26:PQV26"/>
    <mergeCell ref="PQX26:PRD26"/>
    <mergeCell ref="PRF26:PRL26"/>
    <mergeCell ref="POL26:POR26"/>
    <mergeCell ref="POT26:POZ26"/>
    <mergeCell ref="PPB26:PPH26"/>
    <mergeCell ref="PPJ26:PPP26"/>
    <mergeCell ref="PPR26:PPX26"/>
    <mergeCell ref="PMX26:PND26"/>
    <mergeCell ref="PNF26:PNL26"/>
    <mergeCell ref="PNN26:PNT26"/>
    <mergeCell ref="PNV26:POB26"/>
    <mergeCell ref="POD26:POJ26"/>
    <mergeCell ref="PLJ26:PLP26"/>
    <mergeCell ref="PLR26:PLX26"/>
    <mergeCell ref="PLZ26:PMF26"/>
    <mergeCell ref="PMH26:PMN26"/>
    <mergeCell ref="PMP26:PMV26"/>
    <mergeCell ref="PJV26:PKB26"/>
    <mergeCell ref="PKD26:PKJ26"/>
    <mergeCell ref="PKL26:PKR26"/>
    <mergeCell ref="PKT26:PKZ26"/>
    <mergeCell ref="PLB26:PLH26"/>
    <mergeCell ref="PIH26:PIN26"/>
    <mergeCell ref="PIP26:PIV26"/>
    <mergeCell ref="PIX26:PJD26"/>
    <mergeCell ref="PJF26:PJL26"/>
    <mergeCell ref="PJN26:PJT26"/>
    <mergeCell ref="PGT26:PGZ26"/>
    <mergeCell ref="PHB26:PHH26"/>
    <mergeCell ref="PHJ26:PHP26"/>
    <mergeCell ref="PHR26:PHX26"/>
    <mergeCell ref="PHZ26:PIF26"/>
    <mergeCell ref="PFF26:PFL26"/>
    <mergeCell ref="PFN26:PFT26"/>
    <mergeCell ref="PFV26:PGB26"/>
    <mergeCell ref="PGD26:PGJ26"/>
    <mergeCell ref="PGL26:PGR26"/>
    <mergeCell ref="PDR26:PDX26"/>
    <mergeCell ref="PDZ26:PEF26"/>
    <mergeCell ref="PEH26:PEN26"/>
    <mergeCell ref="PEP26:PEV26"/>
    <mergeCell ref="PEX26:PFD26"/>
    <mergeCell ref="PCD26:PCJ26"/>
    <mergeCell ref="PCL26:PCR26"/>
    <mergeCell ref="PCT26:PCZ26"/>
    <mergeCell ref="PDB26:PDH26"/>
    <mergeCell ref="PDJ26:PDP26"/>
    <mergeCell ref="PAP26:PAV26"/>
    <mergeCell ref="PAX26:PBD26"/>
    <mergeCell ref="PBF26:PBL26"/>
    <mergeCell ref="PBN26:PBT26"/>
    <mergeCell ref="PBV26:PCB26"/>
    <mergeCell ref="OZB26:OZH26"/>
    <mergeCell ref="OZJ26:OZP26"/>
    <mergeCell ref="OZR26:OZX26"/>
    <mergeCell ref="OZZ26:PAF26"/>
    <mergeCell ref="PAH26:PAN26"/>
    <mergeCell ref="OXN26:OXT26"/>
    <mergeCell ref="OXV26:OYB26"/>
    <mergeCell ref="OYD26:OYJ26"/>
    <mergeCell ref="OYL26:OYR26"/>
    <mergeCell ref="OYT26:OYZ26"/>
    <mergeCell ref="OVZ26:OWF26"/>
    <mergeCell ref="OWH26:OWN26"/>
    <mergeCell ref="OWP26:OWV26"/>
    <mergeCell ref="OWX26:OXD26"/>
    <mergeCell ref="OXF26:OXL26"/>
    <mergeCell ref="OUL26:OUR26"/>
    <mergeCell ref="OUT26:OUZ26"/>
    <mergeCell ref="OVB26:OVH26"/>
    <mergeCell ref="OVJ26:OVP26"/>
    <mergeCell ref="OVR26:OVX26"/>
    <mergeCell ref="OSX26:OTD26"/>
    <mergeCell ref="OTF26:OTL26"/>
    <mergeCell ref="OTN26:OTT26"/>
    <mergeCell ref="OTV26:OUB26"/>
    <mergeCell ref="OUD26:OUJ26"/>
    <mergeCell ref="ORJ26:ORP26"/>
    <mergeCell ref="ORR26:ORX26"/>
    <mergeCell ref="ORZ26:OSF26"/>
    <mergeCell ref="OSH26:OSN26"/>
    <mergeCell ref="OSP26:OSV26"/>
    <mergeCell ref="OPV26:OQB26"/>
    <mergeCell ref="OQD26:OQJ26"/>
    <mergeCell ref="OQL26:OQR26"/>
    <mergeCell ref="OQT26:OQZ26"/>
    <mergeCell ref="ORB26:ORH26"/>
    <mergeCell ref="OOH26:OON26"/>
    <mergeCell ref="OOP26:OOV26"/>
    <mergeCell ref="OOX26:OPD26"/>
    <mergeCell ref="OPF26:OPL26"/>
    <mergeCell ref="OPN26:OPT26"/>
    <mergeCell ref="OMT26:OMZ26"/>
    <mergeCell ref="ONB26:ONH26"/>
    <mergeCell ref="ONJ26:ONP26"/>
    <mergeCell ref="ONR26:ONX26"/>
    <mergeCell ref="ONZ26:OOF26"/>
    <mergeCell ref="OLF26:OLL26"/>
    <mergeCell ref="OLN26:OLT26"/>
    <mergeCell ref="OLV26:OMB26"/>
    <mergeCell ref="OMD26:OMJ26"/>
    <mergeCell ref="OML26:OMR26"/>
    <mergeCell ref="OJR26:OJX26"/>
    <mergeCell ref="OJZ26:OKF26"/>
    <mergeCell ref="OKH26:OKN26"/>
    <mergeCell ref="OKP26:OKV26"/>
    <mergeCell ref="OKX26:OLD26"/>
    <mergeCell ref="OID26:OIJ26"/>
    <mergeCell ref="OIL26:OIR26"/>
    <mergeCell ref="OIT26:OIZ26"/>
    <mergeCell ref="OJB26:OJH26"/>
    <mergeCell ref="OJJ26:OJP26"/>
    <mergeCell ref="OGP26:OGV26"/>
    <mergeCell ref="OGX26:OHD26"/>
    <mergeCell ref="OHF26:OHL26"/>
    <mergeCell ref="OHN26:OHT26"/>
    <mergeCell ref="OHV26:OIB26"/>
    <mergeCell ref="OFB26:OFH26"/>
    <mergeCell ref="OFJ26:OFP26"/>
    <mergeCell ref="OFR26:OFX26"/>
    <mergeCell ref="OFZ26:OGF26"/>
    <mergeCell ref="OGH26:OGN26"/>
    <mergeCell ref="ODN26:ODT26"/>
    <mergeCell ref="ODV26:OEB26"/>
    <mergeCell ref="OED26:OEJ26"/>
    <mergeCell ref="OEL26:OER26"/>
    <mergeCell ref="OET26:OEZ26"/>
    <mergeCell ref="OBZ26:OCF26"/>
    <mergeCell ref="OCH26:OCN26"/>
    <mergeCell ref="OCP26:OCV26"/>
    <mergeCell ref="OCX26:ODD26"/>
    <mergeCell ref="ODF26:ODL26"/>
    <mergeCell ref="OAL26:OAR26"/>
    <mergeCell ref="OAT26:OAZ26"/>
    <mergeCell ref="OBB26:OBH26"/>
    <mergeCell ref="OBJ26:OBP26"/>
    <mergeCell ref="OBR26:OBX26"/>
    <mergeCell ref="NYX26:NZD26"/>
    <mergeCell ref="NZF26:NZL26"/>
    <mergeCell ref="NZN26:NZT26"/>
    <mergeCell ref="NZV26:OAB26"/>
    <mergeCell ref="OAD26:OAJ26"/>
    <mergeCell ref="NXJ26:NXP26"/>
    <mergeCell ref="NXR26:NXX26"/>
    <mergeCell ref="NXZ26:NYF26"/>
    <mergeCell ref="NYH26:NYN26"/>
    <mergeCell ref="NYP26:NYV26"/>
    <mergeCell ref="NVV26:NWB26"/>
    <mergeCell ref="NWD26:NWJ26"/>
    <mergeCell ref="NWL26:NWR26"/>
    <mergeCell ref="NWT26:NWZ26"/>
    <mergeCell ref="NXB26:NXH26"/>
    <mergeCell ref="NUH26:NUN26"/>
    <mergeCell ref="NUP26:NUV26"/>
    <mergeCell ref="NUX26:NVD26"/>
    <mergeCell ref="NVF26:NVL26"/>
    <mergeCell ref="NVN26:NVT26"/>
    <mergeCell ref="NST26:NSZ26"/>
    <mergeCell ref="NTB26:NTH26"/>
    <mergeCell ref="NTJ26:NTP26"/>
    <mergeCell ref="NTR26:NTX26"/>
    <mergeCell ref="NTZ26:NUF26"/>
    <mergeCell ref="NRF26:NRL26"/>
    <mergeCell ref="NRN26:NRT26"/>
    <mergeCell ref="NRV26:NSB26"/>
    <mergeCell ref="NSD26:NSJ26"/>
    <mergeCell ref="NSL26:NSR26"/>
    <mergeCell ref="NPR26:NPX26"/>
    <mergeCell ref="NPZ26:NQF26"/>
    <mergeCell ref="NQH26:NQN26"/>
    <mergeCell ref="NQP26:NQV26"/>
    <mergeCell ref="NQX26:NRD26"/>
    <mergeCell ref="NOD26:NOJ26"/>
    <mergeCell ref="NOL26:NOR26"/>
    <mergeCell ref="NOT26:NOZ26"/>
    <mergeCell ref="NPB26:NPH26"/>
    <mergeCell ref="NPJ26:NPP26"/>
    <mergeCell ref="NMP26:NMV26"/>
    <mergeCell ref="NMX26:NND26"/>
    <mergeCell ref="NNF26:NNL26"/>
    <mergeCell ref="NNN26:NNT26"/>
    <mergeCell ref="NNV26:NOB26"/>
    <mergeCell ref="NLB26:NLH26"/>
    <mergeCell ref="NLJ26:NLP26"/>
    <mergeCell ref="NLR26:NLX26"/>
    <mergeCell ref="NLZ26:NMF26"/>
    <mergeCell ref="NMH26:NMN26"/>
    <mergeCell ref="NJN26:NJT26"/>
    <mergeCell ref="NJV26:NKB26"/>
    <mergeCell ref="NKD26:NKJ26"/>
    <mergeCell ref="NKL26:NKR26"/>
    <mergeCell ref="NKT26:NKZ26"/>
    <mergeCell ref="NHZ26:NIF26"/>
    <mergeCell ref="NIH26:NIN26"/>
    <mergeCell ref="NIP26:NIV26"/>
    <mergeCell ref="NIX26:NJD26"/>
    <mergeCell ref="NJF26:NJL26"/>
    <mergeCell ref="NGL26:NGR26"/>
    <mergeCell ref="NGT26:NGZ26"/>
    <mergeCell ref="NHB26:NHH26"/>
    <mergeCell ref="NHJ26:NHP26"/>
    <mergeCell ref="NHR26:NHX26"/>
    <mergeCell ref="NEX26:NFD26"/>
    <mergeCell ref="NFF26:NFL26"/>
    <mergeCell ref="NFN26:NFT26"/>
    <mergeCell ref="NFV26:NGB26"/>
    <mergeCell ref="NGD26:NGJ26"/>
    <mergeCell ref="NDJ26:NDP26"/>
    <mergeCell ref="NDR26:NDX26"/>
    <mergeCell ref="NDZ26:NEF26"/>
    <mergeCell ref="NEH26:NEN26"/>
    <mergeCell ref="NEP26:NEV26"/>
    <mergeCell ref="NBV26:NCB26"/>
    <mergeCell ref="NCD26:NCJ26"/>
    <mergeCell ref="NCL26:NCR26"/>
    <mergeCell ref="NCT26:NCZ26"/>
    <mergeCell ref="NDB26:NDH26"/>
    <mergeCell ref="NAH26:NAN26"/>
    <mergeCell ref="NAP26:NAV26"/>
    <mergeCell ref="NAX26:NBD26"/>
    <mergeCell ref="NBF26:NBL26"/>
    <mergeCell ref="NBN26:NBT26"/>
    <mergeCell ref="MYT26:MYZ26"/>
    <mergeCell ref="MZB26:MZH26"/>
    <mergeCell ref="MZJ26:MZP26"/>
    <mergeCell ref="MZR26:MZX26"/>
    <mergeCell ref="MZZ26:NAF26"/>
    <mergeCell ref="MXF26:MXL26"/>
    <mergeCell ref="MXN26:MXT26"/>
    <mergeCell ref="MXV26:MYB26"/>
    <mergeCell ref="MYD26:MYJ26"/>
    <mergeCell ref="MYL26:MYR26"/>
    <mergeCell ref="MVR26:MVX26"/>
    <mergeCell ref="MVZ26:MWF26"/>
    <mergeCell ref="MWH26:MWN26"/>
    <mergeCell ref="MWP26:MWV26"/>
    <mergeCell ref="MWX26:MXD26"/>
    <mergeCell ref="MUD26:MUJ26"/>
    <mergeCell ref="MUL26:MUR26"/>
    <mergeCell ref="MUT26:MUZ26"/>
    <mergeCell ref="MVB26:MVH26"/>
    <mergeCell ref="MVJ26:MVP26"/>
    <mergeCell ref="MSP26:MSV26"/>
    <mergeCell ref="MSX26:MTD26"/>
    <mergeCell ref="MTF26:MTL26"/>
    <mergeCell ref="MTN26:MTT26"/>
    <mergeCell ref="MTV26:MUB26"/>
    <mergeCell ref="MRB26:MRH26"/>
    <mergeCell ref="MRJ26:MRP26"/>
    <mergeCell ref="MRR26:MRX26"/>
    <mergeCell ref="MRZ26:MSF26"/>
    <mergeCell ref="MSH26:MSN26"/>
    <mergeCell ref="MPN26:MPT26"/>
    <mergeCell ref="MPV26:MQB26"/>
    <mergeCell ref="MQD26:MQJ26"/>
    <mergeCell ref="MQL26:MQR26"/>
    <mergeCell ref="MQT26:MQZ26"/>
    <mergeCell ref="MNZ26:MOF26"/>
    <mergeCell ref="MOH26:MON26"/>
    <mergeCell ref="MOP26:MOV26"/>
    <mergeCell ref="MOX26:MPD26"/>
    <mergeCell ref="MPF26:MPL26"/>
    <mergeCell ref="MML26:MMR26"/>
    <mergeCell ref="MMT26:MMZ26"/>
    <mergeCell ref="MNB26:MNH26"/>
    <mergeCell ref="MNJ26:MNP26"/>
    <mergeCell ref="MNR26:MNX26"/>
    <mergeCell ref="MKX26:MLD26"/>
    <mergeCell ref="MLF26:MLL26"/>
    <mergeCell ref="MLN26:MLT26"/>
    <mergeCell ref="MLV26:MMB26"/>
    <mergeCell ref="MMD26:MMJ26"/>
    <mergeCell ref="MJJ26:MJP26"/>
    <mergeCell ref="MJR26:MJX26"/>
    <mergeCell ref="MJZ26:MKF26"/>
    <mergeCell ref="MKH26:MKN26"/>
    <mergeCell ref="MKP26:MKV26"/>
    <mergeCell ref="MHV26:MIB26"/>
    <mergeCell ref="MID26:MIJ26"/>
    <mergeCell ref="MIL26:MIR26"/>
    <mergeCell ref="MIT26:MIZ26"/>
    <mergeCell ref="MJB26:MJH26"/>
    <mergeCell ref="MGH26:MGN26"/>
    <mergeCell ref="MGP26:MGV26"/>
    <mergeCell ref="MGX26:MHD26"/>
    <mergeCell ref="MHF26:MHL26"/>
    <mergeCell ref="MHN26:MHT26"/>
    <mergeCell ref="MET26:MEZ26"/>
    <mergeCell ref="MFB26:MFH26"/>
    <mergeCell ref="MFJ26:MFP26"/>
    <mergeCell ref="MFR26:MFX26"/>
    <mergeCell ref="MFZ26:MGF26"/>
    <mergeCell ref="MDF26:MDL26"/>
    <mergeCell ref="MDN26:MDT26"/>
    <mergeCell ref="MDV26:MEB26"/>
    <mergeCell ref="MED26:MEJ26"/>
    <mergeCell ref="MEL26:MER26"/>
    <mergeCell ref="MBR26:MBX26"/>
    <mergeCell ref="MBZ26:MCF26"/>
    <mergeCell ref="MCH26:MCN26"/>
    <mergeCell ref="MCP26:MCV26"/>
    <mergeCell ref="MCX26:MDD26"/>
    <mergeCell ref="MAD26:MAJ26"/>
    <mergeCell ref="MAL26:MAR26"/>
    <mergeCell ref="MAT26:MAZ26"/>
    <mergeCell ref="MBB26:MBH26"/>
    <mergeCell ref="MBJ26:MBP26"/>
    <mergeCell ref="LYP26:LYV26"/>
    <mergeCell ref="LYX26:LZD26"/>
    <mergeCell ref="LZF26:LZL26"/>
    <mergeCell ref="LZN26:LZT26"/>
    <mergeCell ref="LZV26:MAB26"/>
    <mergeCell ref="LXB26:LXH26"/>
    <mergeCell ref="LXJ26:LXP26"/>
    <mergeCell ref="LXR26:LXX26"/>
    <mergeCell ref="LXZ26:LYF26"/>
    <mergeCell ref="LYH26:LYN26"/>
    <mergeCell ref="LVN26:LVT26"/>
    <mergeCell ref="LVV26:LWB26"/>
    <mergeCell ref="LWD26:LWJ26"/>
    <mergeCell ref="LWL26:LWR26"/>
    <mergeCell ref="LWT26:LWZ26"/>
    <mergeCell ref="LTZ26:LUF26"/>
    <mergeCell ref="LUH26:LUN26"/>
    <mergeCell ref="LUP26:LUV26"/>
    <mergeCell ref="LUX26:LVD26"/>
    <mergeCell ref="LVF26:LVL26"/>
    <mergeCell ref="LSL26:LSR26"/>
    <mergeCell ref="LST26:LSZ26"/>
    <mergeCell ref="LTB26:LTH26"/>
    <mergeCell ref="LTJ26:LTP26"/>
    <mergeCell ref="LTR26:LTX26"/>
    <mergeCell ref="LQX26:LRD26"/>
    <mergeCell ref="LRF26:LRL26"/>
    <mergeCell ref="LRN26:LRT26"/>
    <mergeCell ref="LRV26:LSB26"/>
    <mergeCell ref="LSD26:LSJ26"/>
    <mergeCell ref="LPJ26:LPP26"/>
    <mergeCell ref="LPR26:LPX26"/>
    <mergeCell ref="LPZ26:LQF26"/>
    <mergeCell ref="LQH26:LQN26"/>
    <mergeCell ref="LQP26:LQV26"/>
    <mergeCell ref="LNV26:LOB26"/>
    <mergeCell ref="LOD26:LOJ26"/>
    <mergeCell ref="LOL26:LOR26"/>
    <mergeCell ref="LOT26:LOZ26"/>
    <mergeCell ref="LPB26:LPH26"/>
    <mergeCell ref="LMH26:LMN26"/>
    <mergeCell ref="LMP26:LMV26"/>
    <mergeCell ref="LMX26:LND26"/>
    <mergeCell ref="LNF26:LNL26"/>
    <mergeCell ref="LNN26:LNT26"/>
    <mergeCell ref="LKT26:LKZ26"/>
    <mergeCell ref="LLB26:LLH26"/>
    <mergeCell ref="LLJ26:LLP26"/>
    <mergeCell ref="LLR26:LLX26"/>
    <mergeCell ref="LLZ26:LMF26"/>
    <mergeCell ref="LJF26:LJL26"/>
    <mergeCell ref="LJN26:LJT26"/>
    <mergeCell ref="LJV26:LKB26"/>
    <mergeCell ref="LKD26:LKJ26"/>
    <mergeCell ref="LKL26:LKR26"/>
    <mergeCell ref="LHR26:LHX26"/>
    <mergeCell ref="LHZ26:LIF26"/>
    <mergeCell ref="LIH26:LIN26"/>
    <mergeCell ref="LIP26:LIV26"/>
    <mergeCell ref="LIX26:LJD26"/>
    <mergeCell ref="LGD26:LGJ26"/>
    <mergeCell ref="LGL26:LGR26"/>
    <mergeCell ref="LGT26:LGZ26"/>
    <mergeCell ref="LHB26:LHH26"/>
    <mergeCell ref="LHJ26:LHP26"/>
    <mergeCell ref="LEP26:LEV26"/>
    <mergeCell ref="LEX26:LFD26"/>
    <mergeCell ref="LFF26:LFL26"/>
    <mergeCell ref="LFN26:LFT26"/>
    <mergeCell ref="LFV26:LGB26"/>
    <mergeCell ref="LDB26:LDH26"/>
    <mergeCell ref="LDJ26:LDP26"/>
    <mergeCell ref="LDR26:LDX26"/>
    <mergeCell ref="LDZ26:LEF26"/>
    <mergeCell ref="LEH26:LEN26"/>
    <mergeCell ref="LBN26:LBT26"/>
    <mergeCell ref="LBV26:LCB26"/>
    <mergeCell ref="LCD26:LCJ26"/>
    <mergeCell ref="LCL26:LCR26"/>
    <mergeCell ref="LCT26:LCZ26"/>
    <mergeCell ref="KZZ26:LAF26"/>
    <mergeCell ref="LAH26:LAN26"/>
    <mergeCell ref="LAP26:LAV26"/>
    <mergeCell ref="LAX26:LBD26"/>
    <mergeCell ref="LBF26:LBL26"/>
    <mergeCell ref="KYL26:KYR26"/>
    <mergeCell ref="KYT26:KYZ26"/>
    <mergeCell ref="KZB26:KZH26"/>
    <mergeCell ref="KZJ26:KZP26"/>
    <mergeCell ref="KZR26:KZX26"/>
    <mergeCell ref="KWX26:KXD26"/>
    <mergeCell ref="KXF26:KXL26"/>
    <mergeCell ref="KXN26:KXT26"/>
    <mergeCell ref="KXV26:KYB26"/>
    <mergeCell ref="KYD26:KYJ26"/>
    <mergeCell ref="KVJ26:KVP26"/>
    <mergeCell ref="KVR26:KVX26"/>
    <mergeCell ref="KVZ26:KWF26"/>
    <mergeCell ref="KWH26:KWN26"/>
    <mergeCell ref="KWP26:KWV26"/>
    <mergeCell ref="KTV26:KUB26"/>
    <mergeCell ref="KUD26:KUJ26"/>
    <mergeCell ref="KUL26:KUR26"/>
    <mergeCell ref="KUT26:KUZ26"/>
    <mergeCell ref="KVB26:KVH26"/>
    <mergeCell ref="KSH26:KSN26"/>
    <mergeCell ref="KSP26:KSV26"/>
    <mergeCell ref="KSX26:KTD26"/>
    <mergeCell ref="KTF26:KTL26"/>
    <mergeCell ref="KTN26:KTT26"/>
    <mergeCell ref="KQT26:KQZ26"/>
    <mergeCell ref="KRB26:KRH26"/>
    <mergeCell ref="KRJ26:KRP26"/>
    <mergeCell ref="KRR26:KRX26"/>
    <mergeCell ref="KRZ26:KSF26"/>
    <mergeCell ref="KPF26:KPL26"/>
    <mergeCell ref="KPN26:KPT26"/>
    <mergeCell ref="KPV26:KQB26"/>
    <mergeCell ref="KQD26:KQJ26"/>
    <mergeCell ref="KQL26:KQR26"/>
    <mergeCell ref="KNR26:KNX26"/>
    <mergeCell ref="KNZ26:KOF26"/>
    <mergeCell ref="KOH26:KON26"/>
    <mergeCell ref="KOP26:KOV26"/>
    <mergeCell ref="KOX26:KPD26"/>
    <mergeCell ref="KMD26:KMJ26"/>
    <mergeCell ref="KML26:KMR26"/>
    <mergeCell ref="KMT26:KMZ26"/>
    <mergeCell ref="KNB26:KNH26"/>
    <mergeCell ref="KNJ26:KNP26"/>
    <mergeCell ref="KKP26:KKV26"/>
    <mergeCell ref="KKX26:KLD26"/>
    <mergeCell ref="KLF26:KLL26"/>
    <mergeCell ref="KLN26:KLT26"/>
    <mergeCell ref="KLV26:KMB26"/>
    <mergeCell ref="KJB26:KJH26"/>
    <mergeCell ref="KJJ26:KJP26"/>
    <mergeCell ref="KJR26:KJX26"/>
    <mergeCell ref="KJZ26:KKF26"/>
    <mergeCell ref="KKH26:KKN26"/>
    <mergeCell ref="KHN26:KHT26"/>
    <mergeCell ref="KHV26:KIB26"/>
    <mergeCell ref="KID26:KIJ26"/>
    <mergeCell ref="KIL26:KIR26"/>
    <mergeCell ref="KIT26:KIZ26"/>
    <mergeCell ref="KFZ26:KGF26"/>
    <mergeCell ref="KGH26:KGN26"/>
    <mergeCell ref="KGP26:KGV26"/>
    <mergeCell ref="KGX26:KHD26"/>
    <mergeCell ref="KHF26:KHL26"/>
    <mergeCell ref="KEL26:KER26"/>
    <mergeCell ref="KET26:KEZ26"/>
    <mergeCell ref="KFB26:KFH26"/>
    <mergeCell ref="KFJ26:KFP26"/>
    <mergeCell ref="KFR26:KFX26"/>
    <mergeCell ref="KCX26:KDD26"/>
    <mergeCell ref="KDF26:KDL26"/>
    <mergeCell ref="KDN26:KDT26"/>
    <mergeCell ref="KDV26:KEB26"/>
    <mergeCell ref="KED26:KEJ26"/>
    <mergeCell ref="KBJ26:KBP26"/>
    <mergeCell ref="KBR26:KBX26"/>
    <mergeCell ref="KBZ26:KCF26"/>
    <mergeCell ref="KCH26:KCN26"/>
    <mergeCell ref="KCP26:KCV26"/>
    <mergeCell ref="JZV26:KAB26"/>
    <mergeCell ref="KAD26:KAJ26"/>
    <mergeCell ref="KAL26:KAR26"/>
    <mergeCell ref="KAT26:KAZ26"/>
    <mergeCell ref="KBB26:KBH26"/>
    <mergeCell ref="JYH26:JYN26"/>
    <mergeCell ref="JYP26:JYV26"/>
    <mergeCell ref="JYX26:JZD26"/>
    <mergeCell ref="JZF26:JZL26"/>
    <mergeCell ref="JZN26:JZT26"/>
    <mergeCell ref="JWT26:JWZ26"/>
    <mergeCell ref="JXB26:JXH26"/>
    <mergeCell ref="JXJ26:JXP26"/>
    <mergeCell ref="JXR26:JXX26"/>
    <mergeCell ref="JXZ26:JYF26"/>
    <mergeCell ref="JVF26:JVL26"/>
    <mergeCell ref="JVN26:JVT26"/>
    <mergeCell ref="JVV26:JWB26"/>
    <mergeCell ref="JWD26:JWJ26"/>
    <mergeCell ref="JWL26:JWR26"/>
    <mergeCell ref="JTR26:JTX26"/>
    <mergeCell ref="JTZ26:JUF26"/>
    <mergeCell ref="JUH26:JUN26"/>
    <mergeCell ref="JUP26:JUV26"/>
    <mergeCell ref="JUX26:JVD26"/>
    <mergeCell ref="JSD26:JSJ26"/>
    <mergeCell ref="JSL26:JSR26"/>
    <mergeCell ref="JST26:JSZ26"/>
    <mergeCell ref="JTB26:JTH26"/>
    <mergeCell ref="JTJ26:JTP26"/>
    <mergeCell ref="JQP26:JQV26"/>
    <mergeCell ref="JQX26:JRD26"/>
    <mergeCell ref="JRF26:JRL26"/>
    <mergeCell ref="JRN26:JRT26"/>
    <mergeCell ref="JRV26:JSB26"/>
    <mergeCell ref="JPB26:JPH26"/>
    <mergeCell ref="JPJ26:JPP26"/>
    <mergeCell ref="JPR26:JPX26"/>
    <mergeCell ref="JPZ26:JQF26"/>
    <mergeCell ref="JQH26:JQN26"/>
    <mergeCell ref="JNN26:JNT26"/>
    <mergeCell ref="JNV26:JOB26"/>
    <mergeCell ref="JOD26:JOJ26"/>
    <mergeCell ref="JOL26:JOR26"/>
    <mergeCell ref="JOT26:JOZ26"/>
    <mergeCell ref="JLZ26:JMF26"/>
    <mergeCell ref="JMH26:JMN26"/>
    <mergeCell ref="JMP26:JMV26"/>
    <mergeCell ref="JMX26:JND26"/>
    <mergeCell ref="JNF26:JNL26"/>
    <mergeCell ref="JKL26:JKR26"/>
    <mergeCell ref="JKT26:JKZ26"/>
    <mergeCell ref="JLB26:JLH26"/>
    <mergeCell ref="JLJ26:JLP26"/>
    <mergeCell ref="JLR26:JLX26"/>
    <mergeCell ref="JIX26:JJD26"/>
    <mergeCell ref="JJF26:JJL26"/>
    <mergeCell ref="JJN26:JJT26"/>
    <mergeCell ref="JJV26:JKB26"/>
    <mergeCell ref="JKD26:JKJ26"/>
    <mergeCell ref="JHJ26:JHP26"/>
    <mergeCell ref="JHR26:JHX26"/>
    <mergeCell ref="JHZ26:JIF26"/>
    <mergeCell ref="JIH26:JIN26"/>
    <mergeCell ref="JIP26:JIV26"/>
    <mergeCell ref="JFV26:JGB26"/>
    <mergeCell ref="JGD26:JGJ26"/>
    <mergeCell ref="JGL26:JGR26"/>
    <mergeCell ref="JGT26:JGZ26"/>
    <mergeCell ref="JHB26:JHH26"/>
    <mergeCell ref="JEH26:JEN26"/>
    <mergeCell ref="JEP26:JEV26"/>
    <mergeCell ref="JEX26:JFD26"/>
    <mergeCell ref="JFF26:JFL26"/>
    <mergeCell ref="JFN26:JFT26"/>
    <mergeCell ref="JCT26:JCZ26"/>
    <mergeCell ref="JDB26:JDH26"/>
    <mergeCell ref="JDJ26:JDP26"/>
    <mergeCell ref="JDR26:JDX26"/>
    <mergeCell ref="JDZ26:JEF26"/>
    <mergeCell ref="JBF26:JBL26"/>
    <mergeCell ref="JBN26:JBT26"/>
    <mergeCell ref="JBV26:JCB26"/>
    <mergeCell ref="JCD26:JCJ26"/>
    <mergeCell ref="JCL26:JCR26"/>
    <mergeCell ref="IZR26:IZX26"/>
    <mergeCell ref="IZZ26:JAF26"/>
    <mergeCell ref="JAH26:JAN26"/>
    <mergeCell ref="JAP26:JAV26"/>
    <mergeCell ref="JAX26:JBD26"/>
    <mergeCell ref="IYD26:IYJ26"/>
    <mergeCell ref="IYL26:IYR26"/>
    <mergeCell ref="IYT26:IYZ26"/>
    <mergeCell ref="IZB26:IZH26"/>
    <mergeCell ref="IZJ26:IZP26"/>
    <mergeCell ref="IWP26:IWV26"/>
    <mergeCell ref="IWX26:IXD26"/>
    <mergeCell ref="IXF26:IXL26"/>
    <mergeCell ref="IXN26:IXT26"/>
    <mergeCell ref="IXV26:IYB26"/>
    <mergeCell ref="IVB26:IVH26"/>
    <mergeCell ref="IVJ26:IVP26"/>
    <mergeCell ref="IVR26:IVX26"/>
    <mergeCell ref="IVZ26:IWF26"/>
    <mergeCell ref="IWH26:IWN26"/>
    <mergeCell ref="ITN26:ITT26"/>
    <mergeCell ref="ITV26:IUB26"/>
    <mergeCell ref="IUD26:IUJ26"/>
    <mergeCell ref="IUL26:IUR26"/>
    <mergeCell ref="IUT26:IUZ26"/>
    <mergeCell ref="IRZ26:ISF26"/>
    <mergeCell ref="ISH26:ISN26"/>
    <mergeCell ref="ISP26:ISV26"/>
    <mergeCell ref="ISX26:ITD26"/>
    <mergeCell ref="ITF26:ITL26"/>
    <mergeCell ref="IQL26:IQR26"/>
    <mergeCell ref="IQT26:IQZ26"/>
    <mergeCell ref="IRB26:IRH26"/>
    <mergeCell ref="IRJ26:IRP26"/>
    <mergeCell ref="IRR26:IRX26"/>
    <mergeCell ref="IOX26:IPD26"/>
    <mergeCell ref="IPF26:IPL26"/>
    <mergeCell ref="IPN26:IPT26"/>
    <mergeCell ref="IPV26:IQB26"/>
    <mergeCell ref="IQD26:IQJ26"/>
    <mergeCell ref="INJ26:INP26"/>
    <mergeCell ref="INR26:INX26"/>
    <mergeCell ref="INZ26:IOF26"/>
    <mergeCell ref="IOH26:ION26"/>
    <mergeCell ref="IOP26:IOV26"/>
    <mergeCell ref="ILV26:IMB26"/>
    <mergeCell ref="IMD26:IMJ26"/>
    <mergeCell ref="IML26:IMR26"/>
    <mergeCell ref="IMT26:IMZ26"/>
    <mergeCell ref="INB26:INH26"/>
    <mergeCell ref="IKH26:IKN26"/>
    <mergeCell ref="IKP26:IKV26"/>
    <mergeCell ref="IKX26:ILD26"/>
    <mergeCell ref="ILF26:ILL26"/>
    <mergeCell ref="ILN26:ILT26"/>
    <mergeCell ref="IIT26:IIZ26"/>
    <mergeCell ref="IJB26:IJH26"/>
    <mergeCell ref="IJJ26:IJP26"/>
    <mergeCell ref="IJR26:IJX26"/>
    <mergeCell ref="IJZ26:IKF26"/>
    <mergeCell ref="IHF26:IHL26"/>
    <mergeCell ref="IHN26:IHT26"/>
    <mergeCell ref="IHV26:IIB26"/>
    <mergeCell ref="IID26:IIJ26"/>
    <mergeCell ref="IIL26:IIR26"/>
    <mergeCell ref="IFR26:IFX26"/>
    <mergeCell ref="IFZ26:IGF26"/>
    <mergeCell ref="IGH26:IGN26"/>
    <mergeCell ref="IGP26:IGV26"/>
    <mergeCell ref="IGX26:IHD26"/>
    <mergeCell ref="IED26:IEJ26"/>
    <mergeCell ref="IEL26:IER26"/>
    <mergeCell ref="IET26:IEZ26"/>
    <mergeCell ref="IFB26:IFH26"/>
    <mergeCell ref="IFJ26:IFP26"/>
    <mergeCell ref="ICP26:ICV26"/>
    <mergeCell ref="ICX26:IDD26"/>
    <mergeCell ref="IDF26:IDL26"/>
    <mergeCell ref="IDN26:IDT26"/>
    <mergeCell ref="IDV26:IEB26"/>
    <mergeCell ref="IBB26:IBH26"/>
    <mergeCell ref="IBJ26:IBP26"/>
    <mergeCell ref="IBR26:IBX26"/>
    <mergeCell ref="IBZ26:ICF26"/>
    <mergeCell ref="ICH26:ICN26"/>
    <mergeCell ref="HZN26:HZT26"/>
    <mergeCell ref="HZV26:IAB26"/>
    <mergeCell ref="IAD26:IAJ26"/>
    <mergeCell ref="IAL26:IAR26"/>
    <mergeCell ref="IAT26:IAZ26"/>
    <mergeCell ref="HXZ26:HYF26"/>
    <mergeCell ref="HYH26:HYN26"/>
    <mergeCell ref="HYP26:HYV26"/>
    <mergeCell ref="HYX26:HZD26"/>
    <mergeCell ref="HZF26:HZL26"/>
    <mergeCell ref="HWL26:HWR26"/>
    <mergeCell ref="HWT26:HWZ26"/>
    <mergeCell ref="HXB26:HXH26"/>
    <mergeCell ref="HXJ26:HXP26"/>
    <mergeCell ref="HXR26:HXX26"/>
    <mergeCell ref="HUX26:HVD26"/>
    <mergeCell ref="HVF26:HVL26"/>
    <mergeCell ref="HVN26:HVT26"/>
    <mergeCell ref="HVV26:HWB26"/>
    <mergeCell ref="HWD26:HWJ26"/>
    <mergeCell ref="HTJ26:HTP26"/>
    <mergeCell ref="HTR26:HTX26"/>
    <mergeCell ref="HTZ26:HUF26"/>
    <mergeCell ref="HUH26:HUN26"/>
    <mergeCell ref="HUP26:HUV26"/>
    <mergeCell ref="HRV26:HSB26"/>
    <mergeCell ref="HSD26:HSJ26"/>
    <mergeCell ref="HSL26:HSR26"/>
    <mergeCell ref="HST26:HSZ26"/>
    <mergeCell ref="HTB26:HTH26"/>
    <mergeCell ref="HQH26:HQN26"/>
    <mergeCell ref="HQP26:HQV26"/>
    <mergeCell ref="HQX26:HRD26"/>
    <mergeCell ref="HRF26:HRL26"/>
    <mergeCell ref="HRN26:HRT26"/>
    <mergeCell ref="HOT26:HOZ26"/>
    <mergeCell ref="HPB26:HPH26"/>
    <mergeCell ref="HPJ26:HPP26"/>
    <mergeCell ref="HPR26:HPX26"/>
    <mergeCell ref="HPZ26:HQF26"/>
    <mergeCell ref="HNF26:HNL26"/>
    <mergeCell ref="HNN26:HNT26"/>
    <mergeCell ref="HNV26:HOB26"/>
    <mergeCell ref="HOD26:HOJ26"/>
    <mergeCell ref="HOL26:HOR26"/>
    <mergeCell ref="HLR26:HLX26"/>
    <mergeCell ref="HLZ26:HMF26"/>
    <mergeCell ref="HMH26:HMN26"/>
    <mergeCell ref="HMP26:HMV26"/>
    <mergeCell ref="HMX26:HND26"/>
    <mergeCell ref="HKD26:HKJ26"/>
    <mergeCell ref="HKL26:HKR26"/>
    <mergeCell ref="HKT26:HKZ26"/>
    <mergeCell ref="HLB26:HLH26"/>
    <mergeCell ref="HLJ26:HLP26"/>
    <mergeCell ref="HIP26:HIV26"/>
    <mergeCell ref="HIX26:HJD26"/>
    <mergeCell ref="HJF26:HJL26"/>
    <mergeCell ref="HJN26:HJT26"/>
    <mergeCell ref="HJV26:HKB26"/>
    <mergeCell ref="HHB26:HHH26"/>
    <mergeCell ref="HHJ26:HHP26"/>
    <mergeCell ref="HHR26:HHX26"/>
    <mergeCell ref="HHZ26:HIF26"/>
    <mergeCell ref="HIH26:HIN26"/>
    <mergeCell ref="HFN26:HFT26"/>
    <mergeCell ref="HFV26:HGB26"/>
    <mergeCell ref="HGD26:HGJ26"/>
    <mergeCell ref="HGL26:HGR26"/>
    <mergeCell ref="HGT26:HGZ26"/>
    <mergeCell ref="HDZ26:HEF26"/>
    <mergeCell ref="HEH26:HEN26"/>
    <mergeCell ref="HEP26:HEV26"/>
    <mergeCell ref="HEX26:HFD26"/>
    <mergeCell ref="HFF26:HFL26"/>
    <mergeCell ref="HCL26:HCR26"/>
    <mergeCell ref="HCT26:HCZ26"/>
    <mergeCell ref="HDB26:HDH26"/>
    <mergeCell ref="HDJ26:HDP26"/>
    <mergeCell ref="HDR26:HDX26"/>
    <mergeCell ref="HAX26:HBD26"/>
    <mergeCell ref="HBF26:HBL26"/>
    <mergeCell ref="HBN26:HBT26"/>
    <mergeCell ref="HBV26:HCB26"/>
    <mergeCell ref="HCD26:HCJ26"/>
    <mergeCell ref="GZJ26:GZP26"/>
    <mergeCell ref="GZR26:GZX26"/>
    <mergeCell ref="GZZ26:HAF26"/>
    <mergeCell ref="HAH26:HAN26"/>
    <mergeCell ref="HAP26:HAV26"/>
    <mergeCell ref="GXV26:GYB26"/>
    <mergeCell ref="GYD26:GYJ26"/>
    <mergeCell ref="GYL26:GYR26"/>
    <mergeCell ref="GYT26:GYZ26"/>
    <mergeCell ref="GZB26:GZH26"/>
    <mergeCell ref="GWH26:GWN26"/>
    <mergeCell ref="GWP26:GWV26"/>
    <mergeCell ref="GWX26:GXD26"/>
    <mergeCell ref="GXF26:GXL26"/>
    <mergeCell ref="GXN26:GXT26"/>
    <mergeCell ref="GUT26:GUZ26"/>
    <mergeCell ref="GVB26:GVH26"/>
    <mergeCell ref="GVJ26:GVP26"/>
    <mergeCell ref="GVR26:GVX26"/>
    <mergeCell ref="GVZ26:GWF26"/>
    <mergeCell ref="GTF26:GTL26"/>
    <mergeCell ref="GTN26:GTT26"/>
    <mergeCell ref="GTV26:GUB26"/>
    <mergeCell ref="GUD26:GUJ26"/>
    <mergeCell ref="GUL26:GUR26"/>
    <mergeCell ref="GRR26:GRX26"/>
    <mergeCell ref="GRZ26:GSF26"/>
    <mergeCell ref="GSH26:GSN26"/>
    <mergeCell ref="GSP26:GSV26"/>
    <mergeCell ref="GSX26:GTD26"/>
    <mergeCell ref="GQD26:GQJ26"/>
    <mergeCell ref="GQL26:GQR26"/>
    <mergeCell ref="GQT26:GQZ26"/>
    <mergeCell ref="GRB26:GRH26"/>
    <mergeCell ref="GRJ26:GRP26"/>
    <mergeCell ref="GOP26:GOV26"/>
    <mergeCell ref="GOX26:GPD26"/>
    <mergeCell ref="GPF26:GPL26"/>
    <mergeCell ref="GPN26:GPT26"/>
    <mergeCell ref="GPV26:GQB26"/>
    <mergeCell ref="GNB26:GNH26"/>
    <mergeCell ref="GNJ26:GNP26"/>
    <mergeCell ref="GNR26:GNX26"/>
    <mergeCell ref="GNZ26:GOF26"/>
    <mergeCell ref="GOH26:GON26"/>
    <mergeCell ref="GLN26:GLT26"/>
    <mergeCell ref="GLV26:GMB26"/>
    <mergeCell ref="GMD26:GMJ26"/>
    <mergeCell ref="GML26:GMR26"/>
    <mergeCell ref="GMT26:GMZ26"/>
    <mergeCell ref="GJZ26:GKF26"/>
    <mergeCell ref="GKH26:GKN26"/>
    <mergeCell ref="GKP26:GKV26"/>
    <mergeCell ref="GKX26:GLD26"/>
    <mergeCell ref="GLF26:GLL26"/>
    <mergeCell ref="GIL26:GIR26"/>
    <mergeCell ref="GIT26:GIZ26"/>
    <mergeCell ref="GJB26:GJH26"/>
    <mergeCell ref="GJJ26:GJP26"/>
    <mergeCell ref="GJR26:GJX26"/>
    <mergeCell ref="GGX26:GHD26"/>
    <mergeCell ref="GHF26:GHL26"/>
    <mergeCell ref="GHN26:GHT26"/>
    <mergeCell ref="GHV26:GIB26"/>
    <mergeCell ref="GID26:GIJ26"/>
    <mergeCell ref="GFJ26:GFP26"/>
    <mergeCell ref="GFR26:GFX26"/>
    <mergeCell ref="GFZ26:GGF26"/>
    <mergeCell ref="GGH26:GGN26"/>
    <mergeCell ref="GGP26:GGV26"/>
    <mergeCell ref="GDV26:GEB26"/>
    <mergeCell ref="GED26:GEJ26"/>
    <mergeCell ref="GEL26:GER26"/>
    <mergeCell ref="GET26:GEZ26"/>
    <mergeCell ref="GFB26:GFH26"/>
    <mergeCell ref="GCH26:GCN26"/>
    <mergeCell ref="GCP26:GCV26"/>
    <mergeCell ref="GCX26:GDD26"/>
    <mergeCell ref="GDF26:GDL26"/>
    <mergeCell ref="GDN26:GDT26"/>
    <mergeCell ref="GAT26:GAZ26"/>
    <mergeCell ref="GBB26:GBH26"/>
    <mergeCell ref="GBJ26:GBP26"/>
    <mergeCell ref="GBR26:GBX26"/>
    <mergeCell ref="GBZ26:GCF26"/>
    <mergeCell ref="FZF26:FZL26"/>
    <mergeCell ref="FZN26:FZT26"/>
    <mergeCell ref="FZV26:GAB26"/>
    <mergeCell ref="GAD26:GAJ26"/>
    <mergeCell ref="GAL26:GAR26"/>
    <mergeCell ref="FXR26:FXX26"/>
    <mergeCell ref="FXZ26:FYF26"/>
    <mergeCell ref="FYH26:FYN26"/>
    <mergeCell ref="FYP26:FYV26"/>
    <mergeCell ref="FYX26:FZD26"/>
    <mergeCell ref="FWD26:FWJ26"/>
    <mergeCell ref="FWL26:FWR26"/>
    <mergeCell ref="FWT26:FWZ26"/>
    <mergeCell ref="FXB26:FXH26"/>
    <mergeCell ref="FXJ26:FXP26"/>
    <mergeCell ref="FUP26:FUV26"/>
    <mergeCell ref="FUX26:FVD26"/>
    <mergeCell ref="FVF26:FVL26"/>
    <mergeCell ref="FVN26:FVT26"/>
    <mergeCell ref="FVV26:FWB26"/>
    <mergeCell ref="FTB26:FTH26"/>
    <mergeCell ref="FTJ26:FTP26"/>
    <mergeCell ref="FTR26:FTX26"/>
    <mergeCell ref="FTZ26:FUF26"/>
    <mergeCell ref="FUH26:FUN26"/>
    <mergeCell ref="FRN26:FRT26"/>
    <mergeCell ref="FRV26:FSB26"/>
    <mergeCell ref="FSD26:FSJ26"/>
    <mergeCell ref="FSL26:FSR26"/>
    <mergeCell ref="FST26:FSZ26"/>
    <mergeCell ref="FPZ26:FQF26"/>
    <mergeCell ref="FQH26:FQN26"/>
    <mergeCell ref="FQP26:FQV26"/>
    <mergeCell ref="FQX26:FRD26"/>
    <mergeCell ref="FRF26:FRL26"/>
    <mergeCell ref="FOL26:FOR26"/>
    <mergeCell ref="FOT26:FOZ26"/>
    <mergeCell ref="FPB26:FPH26"/>
    <mergeCell ref="FPJ26:FPP26"/>
    <mergeCell ref="FPR26:FPX26"/>
    <mergeCell ref="FMX26:FND26"/>
    <mergeCell ref="FNF26:FNL26"/>
    <mergeCell ref="FNN26:FNT26"/>
    <mergeCell ref="FNV26:FOB26"/>
    <mergeCell ref="FOD26:FOJ26"/>
    <mergeCell ref="FLJ26:FLP26"/>
    <mergeCell ref="FLR26:FLX26"/>
    <mergeCell ref="FLZ26:FMF26"/>
    <mergeCell ref="FMH26:FMN26"/>
    <mergeCell ref="FMP26:FMV26"/>
    <mergeCell ref="FJV26:FKB26"/>
    <mergeCell ref="FKD26:FKJ26"/>
    <mergeCell ref="FKL26:FKR26"/>
    <mergeCell ref="FKT26:FKZ26"/>
    <mergeCell ref="FLB26:FLH26"/>
    <mergeCell ref="FIH26:FIN26"/>
    <mergeCell ref="FIP26:FIV26"/>
    <mergeCell ref="FIX26:FJD26"/>
    <mergeCell ref="FJF26:FJL26"/>
    <mergeCell ref="FJN26:FJT26"/>
    <mergeCell ref="FGT26:FGZ26"/>
    <mergeCell ref="FHB26:FHH26"/>
    <mergeCell ref="FHJ26:FHP26"/>
    <mergeCell ref="FHR26:FHX26"/>
    <mergeCell ref="FHZ26:FIF26"/>
    <mergeCell ref="FFF26:FFL26"/>
    <mergeCell ref="FFN26:FFT26"/>
    <mergeCell ref="FFV26:FGB26"/>
    <mergeCell ref="FGD26:FGJ26"/>
    <mergeCell ref="FGL26:FGR26"/>
    <mergeCell ref="FDR26:FDX26"/>
    <mergeCell ref="FDZ26:FEF26"/>
    <mergeCell ref="FEH26:FEN26"/>
    <mergeCell ref="FEP26:FEV26"/>
    <mergeCell ref="FEX26:FFD26"/>
    <mergeCell ref="FCD26:FCJ26"/>
    <mergeCell ref="FCL26:FCR26"/>
    <mergeCell ref="FCT26:FCZ26"/>
    <mergeCell ref="FDB26:FDH26"/>
    <mergeCell ref="FDJ26:FDP26"/>
    <mergeCell ref="FAP26:FAV26"/>
    <mergeCell ref="FAX26:FBD26"/>
    <mergeCell ref="FBF26:FBL26"/>
    <mergeCell ref="FBN26:FBT26"/>
    <mergeCell ref="FBV26:FCB26"/>
    <mergeCell ref="EZB26:EZH26"/>
    <mergeCell ref="EZJ26:EZP26"/>
    <mergeCell ref="EZR26:EZX26"/>
    <mergeCell ref="EZZ26:FAF26"/>
    <mergeCell ref="FAH26:FAN26"/>
    <mergeCell ref="EXN26:EXT26"/>
    <mergeCell ref="EXV26:EYB26"/>
    <mergeCell ref="EYD26:EYJ26"/>
    <mergeCell ref="EYL26:EYR26"/>
    <mergeCell ref="EYT26:EYZ26"/>
    <mergeCell ref="EVZ26:EWF26"/>
    <mergeCell ref="EWH26:EWN26"/>
    <mergeCell ref="EWP26:EWV26"/>
    <mergeCell ref="EWX26:EXD26"/>
    <mergeCell ref="EXF26:EXL26"/>
    <mergeCell ref="EUL26:EUR26"/>
    <mergeCell ref="EUT26:EUZ26"/>
    <mergeCell ref="EVB26:EVH26"/>
    <mergeCell ref="EVJ26:EVP26"/>
    <mergeCell ref="EVR26:EVX26"/>
    <mergeCell ref="ESX26:ETD26"/>
    <mergeCell ref="ETF26:ETL26"/>
    <mergeCell ref="ETN26:ETT26"/>
    <mergeCell ref="ETV26:EUB26"/>
    <mergeCell ref="EUD26:EUJ26"/>
    <mergeCell ref="ERJ26:ERP26"/>
    <mergeCell ref="ERR26:ERX26"/>
    <mergeCell ref="ERZ26:ESF26"/>
    <mergeCell ref="ESH26:ESN26"/>
    <mergeCell ref="ESP26:ESV26"/>
    <mergeCell ref="EPV26:EQB26"/>
    <mergeCell ref="EQD26:EQJ26"/>
    <mergeCell ref="EQL26:EQR26"/>
    <mergeCell ref="EQT26:EQZ26"/>
    <mergeCell ref="ERB26:ERH26"/>
    <mergeCell ref="EOH26:EON26"/>
    <mergeCell ref="EOP26:EOV26"/>
    <mergeCell ref="EOX26:EPD26"/>
    <mergeCell ref="EPF26:EPL26"/>
    <mergeCell ref="EPN26:EPT26"/>
    <mergeCell ref="EMT26:EMZ26"/>
    <mergeCell ref="ENB26:ENH26"/>
    <mergeCell ref="ENJ26:ENP26"/>
    <mergeCell ref="ENR26:ENX26"/>
    <mergeCell ref="ENZ26:EOF26"/>
    <mergeCell ref="ELF26:ELL26"/>
    <mergeCell ref="ELN26:ELT26"/>
    <mergeCell ref="ELV26:EMB26"/>
    <mergeCell ref="EMD26:EMJ26"/>
    <mergeCell ref="EML26:EMR26"/>
    <mergeCell ref="EJR26:EJX26"/>
    <mergeCell ref="EJZ26:EKF26"/>
    <mergeCell ref="EKH26:EKN26"/>
    <mergeCell ref="EKP26:EKV26"/>
    <mergeCell ref="EKX26:ELD26"/>
    <mergeCell ref="EID26:EIJ26"/>
    <mergeCell ref="EIL26:EIR26"/>
    <mergeCell ref="EIT26:EIZ26"/>
    <mergeCell ref="EJB26:EJH26"/>
    <mergeCell ref="EJJ26:EJP26"/>
    <mergeCell ref="EGP26:EGV26"/>
    <mergeCell ref="EGX26:EHD26"/>
    <mergeCell ref="EHF26:EHL26"/>
    <mergeCell ref="EHN26:EHT26"/>
    <mergeCell ref="EHV26:EIB26"/>
    <mergeCell ref="EFB26:EFH26"/>
    <mergeCell ref="EFJ26:EFP26"/>
    <mergeCell ref="EFR26:EFX26"/>
    <mergeCell ref="EFZ26:EGF26"/>
    <mergeCell ref="EGH26:EGN26"/>
    <mergeCell ref="EDN26:EDT26"/>
    <mergeCell ref="EDV26:EEB26"/>
    <mergeCell ref="EED26:EEJ26"/>
    <mergeCell ref="EEL26:EER26"/>
    <mergeCell ref="EET26:EEZ26"/>
    <mergeCell ref="EBZ26:ECF26"/>
    <mergeCell ref="ECH26:ECN26"/>
    <mergeCell ref="ECP26:ECV26"/>
    <mergeCell ref="ECX26:EDD26"/>
    <mergeCell ref="EDF26:EDL26"/>
    <mergeCell ref="EAL26:EAR26"/>
    <mergeCell ref="EAT26:EAZ26"/>
    <mergeCell ref="EBB26:EBH26"/>
    <mergeCell ref="EBJ26:EBP26"/>
    <mergeCell ref="EBR26:EBX26"/>
    <mergeCell ref="DYX26:DZD26"/>
    <mergeCell ref="DZF26:DZL26"/>
    <mergeCell ref="DZN26:DZT26"/>
    <mergeCell ref="DZV26:EAB26"/>
    <mergeCell ref="EAD26:EAJ26"/>
    <mergeCell ref="DXJ26:DXP26"/>
    <mergeCell ref="DXR26:DXX26"/>
    <mergeCell ref="DXZ26:DYF26"/>
    <mergeCell ref="DYH26:DYN26"/>
    <mergeCell ref="DYP26:DYV26"/>
    <mergeCell ref="DVV26:DWB26"/>
    <mergeCell ref="DWD26:DWJ26"/>
    <mergeCell ref="DWL26:DWR26"/>
    <mergeCell ref="DWT26:DWZ26"/>
    <mergeCell ref="DXB26:DXH26"/>
    <mergeCell ref="DUH26:DUN26"/>
    <mergeCell ref="DUP26:DUV26"/>
    <mergeCell ref="DUX26:DVD26"/>
    <mergeCell ref="DVF26:DVL26"/>
    <mergeCell ref="DVN26:DVT26"/>
    <mergeCell ref="DST26:DSZ26"/>
    <mergeCell ref="DTB26:DTH26"/>
    <mergeCell ref="DTJ26:DTP26"/>
    <mergeCell ref="DTR26:DTX26"/>
    <mergeCell ref="DTZ26:DUF26"/>
    <mergeCell ref="DRF26:DRL26"/>
    <mergeCell ref="DRN26:DRT26"/>
    <mergeCell ref="DRV26:DSB26"/>
    <mergeCell ref="DSD26:DSJ26"/>
    <mergeCell ref="DSL26:DSR26"/>
    <mergeCell ref="DPR26:DPX26"/>
    <mergeCell ref="DPZ26:DQF26"/>
    <mergeCell ref="DQH26:DQN26"/>
    <mergeCell ref="DQP26:DQV26"/>
    <mergeCell ref="DQX26:DRD26"/>
    <mergeCell ref="DOD26:DOJ26"/>
    <mergeCell ref="DOL26:DOR26"/>
    <mergeCell ref="DOT26:DOZ26"/>
    <mergeCell ref="DPB26:DPH26"/>
    <mergeCell ref="DPJ26:DPP26"/>
    <mergeCell ref="DMP26:DMV26"/>
    <mergeCell ref="DMX26:DND26"/>
    <mergeCell ref="DNF26:DNL26"/>
    <mergeCell ref="DNN26:DNT26"/>
    <mergeCell ref="DNV26:DOB26"/>
    <mergeCell ref="DLB26:DLH26"/>
    <mergeCell ref="DLJ26:DLP26"/>
    <mergeCell ref="DLR26:DLX26"/>
    <mergeCell ref="DLZ26:DMF26"/>
    <mergeCell ref="DMH26:DMN26"/>
    <mergeCell ref="DJN26:DJT26"/>
    <mergeCell ref="DJV26:DKB26"/>
    <mergeCell ref="DKD26:DKJ26"/>
    <mergeCell ref="DKL26:DKR26"/>
    <mergeCell ref="DKT26:DKZ26"/>
    <mergeCell ref="DHZ26:DIF26"/>
    <mergeCell ref="DIH26:DIN26"/>
    <mergeCell ref="DIP26:DIV26"/>
    <mergeCell ref="DIX26:DJD26"/>
    <mergeCell ref="DJF26:DJL26"/>
    <mergeCell ref="DGL26:DGR26"/>
    <mergeCell ref="DGT26:DGZ26"/>
    <mergeCell ref="DHB26:DHH26"/>
    <mergeCell ref="DHJ26:DHP26"/>
    <mergeCell ref="DHR26:DHX26"/>
    <mergeCell ref="DEX26:DFD26"/>
    <mergeCell ref="DFF26:DFL26"/>
    <mergeCell ref="DFN26:DFT26"/>
    <mergeCell ref="DFV26:DGB26"/>
    <mergeCell ref="DGD26:DGJ26"/>
    <mergeCell ref="DDJ26:DDP26"/>
    <mergeCell ref="DDR26:DDX26"/>
    <mergeCell ref="DDZ26:DEF26"/>
    <mergeCell ref="DEH26:DEN26"/>
    <mergeCell ref="DEP26:DEV26"/>
    <mergeCell ref="DBV26:DCB26"/>
    <mergeCell ref="DCD26:DCJ26"/>
    <mergeCell ref="DCL26:DCR26"/>
    <mergeCell ref="DCT26:DCZ26"/>
    <mergeCell ref="DDB26:DDH26"/>
    <mergeCell ref="DAH26:DAN26"/>
    <mergeCell ref="DAP26:DAV26"/>
    <mergeCell ref="DAX26:DBD26"/>
    <mergeCell ref="DBF26:DBL26"/>
    <mergeCell ref="DBN26:DBT26"/>
    <mergeCell ref="CYT26:CYZ26"/>
    <mergeCell ref="CZB26:CZH26"/>
    <mergeCell ref="CZJ26:CZP26"/>
    <mergeCell ref="CZR26:CZX26"/>
    <mergeCell ref="CZZ26:DAF26"/>
    <mergeCell ref="CXF26:CXL26"/>
    <mergeCell ref="CXN26:CXT26"/>
    <mergeCell ref="CXV26:CYB26"/>
    <mergeCell ref="CYD26:CYJ26"/>
    <mergeCell ref="CYL26:CYR26"/>
    <mergeCell ref="CVR26:CVX26"/>
    <mergeCell ref="CVZ26:CWF26"/>
    <mergeCell ref="CWH26:CWN26"/>
    <mergeCell ref="CWP26:CWV26"/>
    <mergeCell ref="CWX26:CXD26"/>
    <mergeCell ref="CUD26:CUJ26"/>
    <mergeCell ref="CUL26:CUR26"/>
    <mergeCell ref="CUT26:CUZ26"/>
    <mergeCell ref="CVB26:CVH26"/>
    <mergeCell ref="CVJ26:CVP26"/>
    <mergeCell ref="CSP26:CSV26"/>
    <mergeCell ref="CSX26:CTD26"/>
    <mergeCell ref="CTF26:CTL26"/>
    <mergeCell ref="CTN26:CTT26"/>
    <mergeCell ref="CTV26:CUB26"/>
    <mergeCell ref="CRB26:CRH26"/>
    <mergeCell ref="CRJ26:CRP26"/>
    <mergeCell ref="CRR26:CRX26"/>
    <mergeCell ref="CRZ26:CSF26"/>
    <mergeCell ref="CSH26:CSN26"/>
    <mergeCell ref="CPN26:CPT26"/>
    <mergeCell ref="CPV26:CQB26"/>
    <mergeCell ref="CQD26:CQJ26"/>
    <mergeCell ref="CQL26:CQR26"/>
    <mergeCell ref="CQT26:CQZ26"/>
    <mergeCell ref="CNZ26:COF26"/>
    <mergeCell ref="COH26:CON26"/>
    <mergeCell ref="COP26:COV26"/>
    <mergeCell ref="COX26:CPD26"/>
    <mergeCell ref="CPF26:CPL26"/>
    <mergeCell ref="CML26:CMR26"/>
    <mergeCell ref="CMT26:CMZ26"/>
    <mergeCell ref="CNB26:CNH26"/>
    <mergeCell ref="CNJ26:CNP26"/>
    <mergeCell ref="CNR26:CNX26"/>
    <mergeCell ref="CKX26:CLD26"/>
    <mergeCell ref="CLF26:CLL26"/>
    <mergeCell ref="CLN26:CLT26"/>
    <mergeCell ref="CLV26:CMB26"/>
    <mergeCell ref="CMD26:CMJ26"/>
    <mergeCell ref="CJJ26:CJP26"/>
    <mergeCell ref="CJR26:CJX26"/>
    <mergeCell ref="CJZ26:CKF26"/>
    <mergeCell ref="CKH26:CKN26"/>
    <mergeCell ref="CKP26:CKV26"/>
    <mergeCell ref="CHV26:CIB26"/>
    <mergeCell ref="CID26:CIJ26"/>
    <mergeCell ref="CIL26:CIR26"/>
    <mergeCell ref="CIT26:CIZ26"/>
    <mergeCell ref="CJB26:CJH26"/>
    <mergeCell ref="CGH26:CGN26"/>
    <mergeCell ref="CGP26:CGV26"/>
    <mergeCell ref="CGX26:CHD26"/>
    <mergeCell ref="CHF26:CHL26"/>
    <mergeCell ref="CHN26:CHT26"/>
    <mergeCell ref="CET26:CEZ26"/>
    <mergeCell ref="CFB26:CFH26"/>
    <mergeCell ref="CFJ26:CFP26"/>
    <mergeCell ref="CFR26:CFX26"/>
    <mergeCell ref="CFZ26:CGF26"/>
    <mergeCell ref="CDF26:CDL26"/>
    <mergeCell ref="CDN26:CDT26"/>
    <mergeCell ref="CDV26:CEB26"/>
    <mergeCell ref="CED26:CEJ26"/>
    <mergeCell ref="CEL26:CER26"/>
    <mergeCell ref="CBR26:CBX26"/>
    <mergeCell ref="CBZ26:CCF26"/>
    <mergeCell ref="CCH26:CCN26"/>
    <mergeCell ref="CCP26:CCV26"/>
    <mergeCell ref="CCX26:CDD26"/>
    <mergeCell ref="CAD26:CAJ26"/>
    <mergeCell ref="CAL26:CAR26"/>
    <mergeCell ref="CAT26:CAZ26"/>
    <mergeCell ref="CBB26:CBH26"/>
    <mergeCell ref="CBJ26:CBP26"/>
    <mergeCell ref="BYP26:BYV26"/>
    <mergeCell ref="BYX26:BZD26"/>
    <mergeCell ref="BZF26:BZL26"/>
    <mergeCell ref="BZN26:BZT26"/>
    <mergeCell ref="BZV26:CAB26"/>
    <mergeCell ref="BXB26:BXH26"/>
    <mergeCell ref="BXJ26:BXP26"/>
    <mergeCell ref="BXR26:BXX26"/>
    <mergeCell ref="BXZ26:BYF26"/>
    <mergeCell ref="BYH26:BYN26"/>
    <mergeCell ref="BVN26:BVT26"/>
    <mergeCell ref="BVV26:BWB26"/>
    <mergeCell ref="BWD26:BWJ26"/>
    <mergeCell ref="BWL26:BWR26"/>
    <mergeCell ref="BWT26:BWZ26"/>
    <mergeCell ref="BTZ26:BUF26"/>
    <mergeCell ref="BUH26:BUN26"/>
    <mergeCell ref="BUP26:BUV26"/>
    <mergeCell ref="BUX26:BVD26"/>
    <mergeCell ref="BVF26:BVL26"/>
    <mergeCell ref="BSL26:BSR26"/>
    <mergeCell ref="BST26:BSZ26"/>
    <mergeCell ref="BTB26:BTH26"/>
    <mergeCell ref="BTJ26:BTP26"/>
    <mergeCell ref="BTR26:BTX26"/>
    <mergeCell ref="BQX26:BRD26"/>
    <mergeCell ref="BRF26:BRL26"/>
    <mergeCell ref="BRN26:BRT26"/>
    <mergeCell ref="BRV26:BSB26"/>
    <mergeCell ref="BSD26:BSJ26"/>
    <mergeCell ref="BPJ26:BPP26"/>
    <mergeCell ref="BPR26:BPX26"/>
    <mergeCell ref="BPZ26:BQF26"/>
    <mergeCell ref="BQH26:BQN26"/>
    <mergeCell ref="BQP26:BQV26"/>
    <mergeCell ref="BNV26:BOB26"/>
    <mergeCell ref="BOD26:BOJ26"/>
    <mergeCell ref="BOL26:BOR26"/>
    <mergeCell ref="BOT26:BOZ26"/>
    <mergeCell ref="BPB26:BPH26"/>
    <mergeCell ref="BMH26:BMN26"/>
    <mergeCell ref="BMP26:BMV26"/>
    <mergeCell ref="BMX26:BND26"/>
    <mergeCell ref="BNF26:BNL26"/>
    <mergeCell ref="BNN26:BNT26"/>
    <mergeCell ref="BKT26:BKZ26"/>
    <mergeCell ref="BLB26:BLH26"/>
    <mergeCell ref="BLJ26:BLP26"/>
    <mergeCell ref="BLR26:BLX26"/>
    <mergeCell ref="BLZ26:BMF26"/>
    <mergeCell ref="BJF26:BJL26"/>
    <mergeCell ref="BJN26:BJT26"/>
    <mergeCell ref="BJV26:BKB26"/>
    <mergeCell ref="BKD26:BKJ26"/>
    <mergeCell ref="BKL26:BKR26"/>
    <mergeCell ref="BHR26:BHX26"/>
    <mergeCell ref="BHZ26:BIF26"/>
    <mergeCell ref="BIH26:BIN26"/>
    <mergeCell ref="BIP26:BIV26"/>
    <mergeCell ref="BIX26:BJD26"/>
    <mergeCell ref="BGD26:BGJ26"/>
    <mergeCell ref="BGL26:BGR26"/>
    <mergeCell ref="BGT26:BGZ26"/>
    <mergeCell ref="BHB26:BHH26"/>
    <mergeCell ref="BHJ26:BHP26"/>
    <mergeCell ref="BEP26:BEV26"/>
    <mergeCell ref="BEX26:BFD26"/>
    <mergeCell ref="BFF26:BFL26"/>
    <mergeCell ref="BFN26:BFT26"/>
    <mergeCell ref="BFV26:BGB26"/>
    <mergeCell ref="BDB26:BDH26"/>
    <mergeCell ref="BDJ26:BDP26"/>
    <mergeCell ref="BDR26:BDX26"/>
    <mergeCell ref="BDZ26:BEF26"/>
    <mergeCell ref="BEH26:BEN26"/>
    <mergeCell ref="BBN26:BBT26"/>
    <mergeCell ref="BBV26:BCB26"/>
    <mergeCell ref="BCD26:BCJ26"/>
    <mergeCell ref="BCL26:BCR26"/>
    <mergeCell ref="BCT26:BCZ26"/>
    <mergeCell ref="AZZ26:BAF26"/>
    <mergeCell ref="BAH26:BAN26"/>
    <mergeCell ref="BAP26:BAV26"/>
    <mergeCell ref="BAX26:BBD26"/>
    <mergeCell ref="BBF26:BBL26"/>
    <mergeCell ref="AYL26:AYR26"/>
    <mergeCell ref="AYT26:AYZ26"/>
    <mergeCell ref="AZB26:AZH26"/>
    <mergeCell ref="AZJ26:AZP26"/>
    <mergeCell ref="AZR26:AZX26"/>
    <mergeCell ref="AWX26:AXD26"/>
    <mergeCell ref="AXF26:AXL26"/>
    <mergeCell ref="AXN26:AXT26"/>
    <mergeCell ref="AXV26:AYB26"/>
    <mergeCell ref="AYD26:AYJ26"/>
    <mergeCell ref="AVJ26:AVP26"/>
    <mergeCell ref="AVR26:AVX26"/>
    <mergeCell ref="AVZ26:AWF26"/>
    <mergeCell ref="AWH26:AWN26"/>
    <mergeCell ref="AWP26:AWV26"/>
    <mergeCell ref="ATV26:AUB26"/>
    <mergeCell ref="AUD26:AUJ26"/>
    <mergeCell ref="AUL26:AUR26"/>
    <mergeCell ref="AUT26:AUZ26"/>
    <mergeCell ref="AVB26:AVH26"/>
    <mergeCell ref="ASH26:ASN26"/>
    <mergeCell ref="ASP26:ASV26"/>
    <mergeCell ref="ASX26:ATD26"/>
    <mergeCell ref="ATF26:ATL26"/>
    <mergeCell ref="ATN26:ATT26"/>
    <mergeCell ref="AQT26:AQZ26"/>
    <mergeCell ref="ARB26:ARH26"/>
    <mergeCell ref="ARJ26:ARP26"/>
    <mergeCell ref="ARR26:ARX26"/>
    <mergeCell ref="ARZ26:ASF26"/>
    <mergeCell ref="APF26:APL26"/>
    <mergeCell ref="APN26:APT26"/>
    <mergeCell ref="APV26:AQB26"/>
    <mergeCell ref="AQD26:AQJ26"/>
    <mergeCell ref="AQL26:AQR26"/>
    <mergeCell ref="ANR26:ANX26"/>
    <mergeCell ref="ANZ26:AOF26"/>
    <mergeCell ref="AOH26:AON26"/>
    <mergeCell ref="AOP26:AOV26"/>
    <mergeCell ref="AOX26:APD26"/>
    <mergeCell ref="AMD26:AMJ26"/>
    <mergeCell ref="AML26:AMR26"/>
    <mergeCell ref="AMT26:AMZ26"/>
    <mergeCell ref="ANB26:ANH26"/>
    <mergeCell ref="ANJ26:ANP26"/>
    <mergeCell ref="AKP26:AKV26"/>
    <mergeCell ref="AKX26:ALD26"/>
    <mergeCell ref="ALF26:ALL26"/>
    <mergeCell ref="ALN26:ALT26"/>
    <mergeCell ref="ALV26:AMB26"/>
    <mergeCell ref="AJB26:AJH26"/>
    <mergeCell ref="AJJ26:AJP26"/>
    <mergeCell ref="AJR26:AJX26"/>
    <mergeCell ref="AJZ26:AKF26"/>
    <mergeCell ref="AKH26:AKN26"/>
    <mergeCell ref="AHN26:AHT26"/>
    <mergeCell ref="AHV26:AIB26"/>
    <mergeCell ref="AID26:AIJ26"/>
    <mergeCell ref="AIL26:AIR26"/>
    <mergeCell ref="AIT26:AIZ26"/>
    <mergeCell ref="AFZ26:AGF26"/>
    <mergeCell ref="AGH26:AGN26"/>
    <mergeCell ref="AGP26:AGV26"/>
    <mergeCell ref="AGX26:AHD26"/>
    <mergeCell ref="AHF26:AHL26"/>
    <mergeCell ref="AEL26:AER26"/>
    <mergeCell ref="AET26:AEZ26"/>
    <mergeCell ref="AFB26:AFH26"/>
    <mergeCell ref="AFJ26:AFP26"/>
    <mergeCell ref="AFR26:AFX26"/>
    <mergeCell ref="ACX26:ADD26"/>
    <mergeCell ref="ADF26:ADL26"/>
    <mergeCell ref="ADN26:ADT26"/>
    <mergeCell ref="ADV26:AEB26"/>
    <mergeCell ref="AED26:AEJ26"/>
    <mergeCell ref="ABJ26:ABP26"/>
    <mergeCell ref="ABR26:ABX26"/>
    <mergeCell ref="ABZ26:ACF26"/>
    <mergeCell ref="ACH26:ACN26"/>
    <mergeCell ref="ACP26:ACV26"/>
    <mergeCell ref="ZV26:AAB26"/>
    <mergeCell ref="AAD26:AAJ26"/>
    <mergeCell ref="AAL26:AAR26"/>
    <mergeCell ref="AAT26:AAZ26"/>
    <mergeCell ref="ABB26:ABH26"/>
    <mergeCell ref="YH26:YN26"/>
    <mergeCell ref="YP26:YV26"/>
    <mergeCell ref="YX26:ZD26"/>
    <mergeCell ref="ZF26:ZL26"/>
    <mergeCell ref="ZN26:ZT26"/>
    <mergeCell ref="WT26:WZ26"/>
    <mergeCell ref="XB26:XH26"/>
    <mergeCell ref="XJ26:XP26"/>
    <mergeCell ref="XR26:XX26"/>
    <mergeCell ref="XZ26:YF26"/>
    <mergeCell ref="VF26:VL26"/>
    <mergeCell ref="VN26:VT26"/>
    <mergeCell ref="VV26:WB26"/>
    <mergeCell ref="WD26:WJ26"/>
    <mergeCell ref="WL26:WR26"/>
    <mergeCell ref="TR26:TX26"/>
    <mergeCell ref="TZ26:UF26"/>
    <mergeCell ref="UH26:UN26"/>
    <mergeCell ref="UP26:UV26"/>
    <mergeCell ref="UX26:VD26"/>
    <mergeCell ref="SD26:SJ26"/>
    <mergeCell ref="SL26:SR26"/>
    <mergeCell ref="ST26:SZ26"/>
    <mergeCell ref="TB26:TH26"/>
    <mergeCell ref="TJ26:TP26"/>
    <mergeCell ref="QP26:QV26"/>
    <mergeCell ref="QX26:RD26"/>
    <mergeCell ref="RF26:RL26"/>
    <mergeCell ref="RN26:RT26"/>
    <mergeCell ref="RV26:SB26"/>
    <mergeCell ref="PB26:PH26"/>
    <mergeCell ref="PJ26:PP26"/>
    <mergeCell ref="PR26:PX26"/>
    <mergeCell ref="PZ26:QF26"/>
    <mergeCell ref="QH26:QN26"/>
    <mergeCell ref="NN26:NT26"/>
    <mergeCell ref="NV26:OB26"/>
    <mergeCell ref="OD26:OJ26"/>
    <mergeCell ref="OL26:OR26"/>
    <mergeCell ref="OT26:OZ26"/>
    <mergeCell ref="LZ26:MF26"/>
    <mergeCell ref="MH26:MN26"/>
    <mergeCell ref="MP26:MV26"/>
    <mergeCell ref="MX26:ND26"/>
    <mergeCell ref="NF26:NL26"/>
    <mergeCell ref="KL26:KR26"/>
    <mergeCell ref="KT26:KZ26"/>
    <mergeCell ref="LB26:LH26"/>
    <mergeCell ref="LJ26:LP26"/>
    <mergeCell ref="LR26:LX26"/>
    <mergeCell ref="IX26:JD26"/>
    <mergeCell ref="JF26:JL26"/>
    <mergeCell ref="JN26:JT26"/>
    <mergeCell ref="JV26:KB26"/>
    <mergeCell ref="KD26:KJ26"/>
    <mergeCell ref="HJ26:HP26"/>
    <mergeCell ref="HR26:HX26"/>
    <mergeCell ref="HZ26:IF26"/>
    <mergeCell ref="IH26:IN26"/>
    <mergeCell ref="IP26:IV26"/>
    <mergeCell ref="R26:X26"/>
    <mergeCell ref="Z26:AF26"/>
    <mergeCell ref="AH26:AN26"/>
    <mergeCell ref="AP26:AV26"/>
    <mergeCell ref="AX26:BD26"/>
    <mergeCell ref="H1:L1"/>
    <mergeCell ref="H2:K2"/>
    <mergeCell ref="B10:C10"/>
    <mergeCell ref="B26:H26"/>
    <mergeCell ref="B12:B13"/>
    <mergeCell ref="J26:P26"/>
    <mergeCell ref="FV26:GB26"/>
    <mergeCell ref="GD26:GJ26"/>
    <mergeCell ref="GL26:GR26"/>
    <mergeCell ref="GT26:GZ26"/>
    <mergeCell ref="HB26:HH26"/>
    <mergeCell ref="EH26:EN26"/>
    <mergeCell ref="EP26:EV26"/>
    <mergeCell ref="EX26:FD26"/>
    <mergeCell ref="FF26:FL26"/>
    <mergeCell ref="FN26:FT26"/>
    <mergeCell ref="CT26:CZ26"/>
    <mergeCell ref="DB26:DH26"/>
    <mergeCell ref="DJ26:DP26"/>
    <mergeCell ref="DR26:DX26"/>
    <mergeCell ref="DZ26:EF26"/>
    <mergeCell ref="BF26:BL26"/>
    <mergeCell ref="BN26:BT26"/>
    <mergeCell ref="BV26:CB26"/>
    <mergeCell ref="CD26:CJ26"/>
    <mergeCell ref="CL26:CR26"/>
  </mergeCells>
  <conditionalFormatting sqref="D15">
    <cfRule type="expression" dxfId="7" priority="4">
      <formula>#REF!+#REF!&gt;#REF!</formula>
    </cfRule>
  </conditionalFormatting>
  <conditionalFormatting sqref="D23">
    <cfRule type="expression" dxfId="6" priority="3">
      <formula>#REF!+#REF!&gt;#REF!</formula>
    </cfRule>
  </conditionalFormatting>
  <conditionalFormatting sqref="D18">
    <cfRule type="expression" dxfId="5" priority="1">
      <formula>$D$17&gt;=0</formula>
    </cfRule>
    <cfRule type="expression" dxfId="4" priority="2">
      <formula>$D$17&lt;0</formula>
    </cfRule>
  </conditionalFormatting>
  <dataValidations count="1">
    <dataValidation type="list" allowBlank="1" showInputMessage="1" showErrorMessage="1" sqref="D18" xr:uid="{93842220-2EEC-4C7C-9B4F-B6FF8A3D1A4A}">
      <formula1>"Yes,No"</formula1>
    </dataValidation>
  </dataValidations>
  <pageMargins left="0.7" right="0.7" top="0.75" bottom="0.75" header="0.3" footer="0.3"/>
  <pageSetup paperSize="9" scale="1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A4221-B488-4BE2-B9AF-FB2BEE13A140}">
  <sheetPr codeName="Sheet3">
    <pageSetUpPr fitToPage="1"/>
  </sheetPr>
  <dimension ref="A1:R40"/>
  <sheetViews>
    <sheetView showGridLines="0" zoomScale="70" zoomScaleNormal="70" workbookViewId="0"/>
  </sheetViews>
  <sheetFormatPr defaultColWidth="8.7109375" defaultRowHeight="14.25" x14ac:dyDescent="0.2"/>
  <cols>
    <col min="1" max="1" width="9.5703125" style="1" customWidth="1"/>
    <col min="2" max="2" width="75.5703125" style="1" customWidth="1"/>
    <col min="3" max="3" width="30.5703125" style="1" customWidth="1"/>
    <col min="4" max="12" width="13.5703125" style="1" customWidth="1"/>
    <col min="13" max="16" width="10.42578125" style="1" customWidth="1"/>
    <col min="17" max="17" width="9.28515625" style="1" customWidth="1"/>
    <col min="18" max="16384" width="8.7109375" style="1"/>
  </cols>
  <sheetData>
    <row r="1" spans="1:14" ht="28.5" thickBot="1" x14ac:dyDescent="0.45">
      <c r="A1" s="43" t="s">
        <v>47</v>
      </c>
      <c r="B1" s="43"/>
      <c r="C1" s="44"/>
      <c r="D1" s="44"/>
      <c r="E1" s="44"/>
      <c r="F1" s="3"/>
      <c r="H1" s="132" t="s">
        <v>7</v>
      </c>
      <c r="I1" s="132"/>
      <c r="J1" s="132"/>
      <c r="K1" s="132"/>
      <c r="L1" s="132"/>
    </row>
    <row r="2" spans="1:14" ht="36.6" customHeight="1" thickBot="1" x14ac:dyDescent="0.3">
      <c r="A2" s="3"/>
      <c r="B2" s="3"/>
      <c r="C2" s="2"/>
      <c r="D2" s="2"/>
      <c r="E2" s="45"/>
      <c r="F2" s="45"/>
      <c r="H2" s="129" t="str" cm="1">
        <f t="array" ref="H2">"Employer National Insurance Contribution Rate (ENIC) - "&amp;Award_Year&amp;"-"&amp;RIGHT(Award_Year,2)+1</f>
        <v>Employer National Insurance Contribution Rate (ENIC) - 2019-20</v>
      </c>
      <c r="I2" s="129"/>
      <c r="J2" s="130"/>
      <c r="K2" s="133"/>
      <c r="L2" s="46">
        <v>0.13800000000000001</v>
      </c>
    </row>
    <row r="3" spans="1:14" ht="28.5" thickBot="1" x14ac:dyDescent="0.45">
      <c r="A3" s="65" t="str" cm="1">
        <f t="array" ref="A3">"1. Determine the number of eligible consultants (headcount) as at 1 April "&amp;Award_Year</f>
        <v>1. Determine the number of eligible consultants (headcount) as at 1 April 2019</v>
      </c>
      <c r="B3" s="65"/>
      <c r="C3" s="47"/>
      <c r="D3" s="34"/>
      <c r="E3" s="2"/>
      <c r="F3" s="4"/>
      <c r="G3" s="3"/>
      <c r="L3" s="3"/>
      <c r="M3" s="3"/>
    </row>
    <row r="4" spans="1:14" ht="15.75" x14ac:dyDescent="0.25">
      <c r="A4"/>
      <c r="B4" s="13"/>
      <c r="C4" s="13"/>
      <c r="E4" s="2"/>
      <c r="F4" s="2"/>
      <c r="G4" s="3"/>
      <c r="H4" s="3"/>
      <c r="I4" s="48"/>
      <c r="J4" s="48"/>
      <c r="K4" s="3"/>
      <c r="L4" s="3"/>
      <c r="M4" s="3"/>
    </row>
    <row r="5" spans="1:14" ht="16.149999999999999" customHeight="1" thickBot="1" x14ac:dyDescent="0.25">
      <c r="A5" s="78" t="str">
        <f>"2. Multiply the number of eligible consultants (headcount) by "&amp;TEXT($D$6,"0.000")&amp;" (the investment ratio)"</f>
        <v>2. Multiply the number of eligible consultants (headcount) by 0.600 (the investment ratio)</v>
      </c>
      <c r="C5" s="28"/>
      <c r="E5" s="3"/>
      <c r="F5" s="3"/>
      <c r="H5" s="48"/>
      <c r="I5" s="3"/>
      <c r="J5" s="3"/>
      <c r="K5" s="3"/>
      <c r="L5" s="3"/>
      <c r="M5" s="3"/>
    </row>
    <row r="6" spans="1:14" ht="16.149999999999999" customHeight="1" thickBot="1" x14ac:dyDescent="0.25">
      <c r="A6" s="49"/>
      <c r="B6" s="33" t="s">
        <v>48</v>
      </c>
      <c r="C6" s="50"/>
      <c r="D6" s="15">
        <v>0.6</v>
      </c>
      <c r="E6" s="3"/>
      <c r="F6" s="3"/>
      <c r="H6" s="48"/>
    </row>
    <row r="7" spans="1:14" ht="16.149999999999999" customHeight="1" thickBot="1" x14ac:dyDescent="0.25">
      <c r="B7" s="13" t="str">
        <f>"N"&amp;RIGHT(A3,LEN(A3)-FIND("number",A3))&amp;" multiplied by "&amp;TEXT($D$6,"0.000")</f>
        <v>Number of eligible consultants (headcount) as at 1 April 2019 multiplied by 0.600</v>
      </c>
      <c r="C7" s="51"/>
      <c r="D7" s="20">
        <f>D3*D6</f>
        <v>0</v>
      </c>
      <c r="E7" s="3"/>
      <c r="F7" s="3"/>
      <c r="H7" s="48"/>
    </row>
    <row r="8" spans="1:14" ht="16.149999999999999" customHeight="1" x14ac:dyDescent="0.25">
      <c r="B8" s="52"/>
      <c r="C8" s="52"/>
      <c r="D8" s="52"/>
      <c r="E8" s="2"/>
      <c r="F8" s="2"/>
      <c r="G8" s="3"/>
      <c r="H8" s="3"/>
      <c r="I8" s="3"/>
      <c r="J8" s="3"/>
      <c r="M8" s="3"/>
    </row>
    <row r="9" spans="1:14" ht="16.5" thickBot="1" x14ac:dyDescent="0.3">
      <c r="A9" s="66" t="str">
        <f>"3. Multiply that figure by the unit value of an employer based award (set at "&amp;TEXT(D10,"£0,000")&amp;")  "</f>
        <v xml:space="preserve">3. Multiply that figure by the unit value of an employer based award (set at £3,092)  </v>
      </c>
      <c r="C9" s="2"/>
      <c r="G9" s="3"/>
      <c r="H9" s="3"/>
      <c r="I9" s="3"/>
      <c r="J9" s="3"/>
      <c r="K9" s="3"/>
      <c r="L9" s="3"/>
      <c r="M9" s="3"/>
    </row>
    <row r="10" spans="1:14" ht="16.149999999999999" customHeight="1" thickBot="1" x14ac:dyDescent="0.3">
      <c r="A10" s="27"/>
      <c r="B10" s="124" t="s">
        <v>14</v>
      </c>
      <c r="C10" s="125"/>
      <c r="D10" s="53">
        <v>3092</v>
      </c>
      <c r="E10" s="54"/>
      <c r="G10" s="3"/>
      <c r="H10" s="3"/>
      <c r="I10" s="3"/>
      <c r="J10" s="3"/>
      <c r="K10" s="3"/>
      <c r="L10" s="3"/>
      <c r="M10" s="3"/>
    </row>
    <row r="11" spans="1:14" ht="16.5" thickBot="1" x14ac:dyDescent="0.3">
      <c r="A11" s="27"/>
      <c r="B11" s="14"/>
      <c r="C11" s="56"/>
      <c r="D11" s="56"/>
      <c r="E11" s="54"/>
      <c r="G11" s="3"/>
      <c r="H11" s="3"/>
      <c r="I11" s="3"/>
      <c r="J11" s="3"/>
      <c r="K11" s="3"/>
      <c r="L11" s="3"/>
      <c r="M11" s="3"/>
    </row>
    <row r="12" spans="1:14" ht="16.5" thickBot="1" x14ac:dyDescent="0.3">
      <c r="B12" s="134" t="str" cm="1">
        <f t="array" ref="B12">"Investment in LCEAs in April "&amp;Award_Year&amp;" @ "&amp;TEXT($D$6,"0.000")&amp;" headcount"</f>
        <v>Investment in LCEAs in April 2019 @ 0.600 headcount</v>
      </c>
      <c r="C12" s="21" t="s">
        <v>15</v>
      </c>
      <c r="D12" s="23">
        <f>D7*D10</f>
        <v>0</v>
      </c>
      <c r="E12" s="54"/>
      <c r="G12" s="3"/>
      <c r="H12" s="3"/>
      <c r="I12" s="3"/>
      <c r="J12" s="3"/>
      <c r="K12" s="3"/>
      <c r="L12" s="3"/>
      <c r="M12" s="3"/>
    </row>
    <row r="13" spans="1:14" ht="15.75" thickBot="1" x14ac:dyDescent="0.25">
      <c r="B13" s="135"/>
      <c r="C13" s="22" t="s">
        <v>16</v>
      </c>
      <c r="D13" s="6">
        <f>D12*(1+$L$2)</f>
        <v>0</v>
      </c>
      <c r="E13" s="8"/>
      <c r="G13" s="3"/>
      <c r="H13" s="3"/>
      <c r="I13" s="3"/>
      <c r="J13" s="3"/>
      <c r="K13" s="3"/>
      <c r="L13" s="3"/>
      <c r="M13" s="3"/>
    </row>
    <row r="14" spans="1:14" ht="16.5" thickBot="1" x14ac:dyDescent="0.3">
      <c r="A14" s="27"/>
      <c r="B14" s="14"/>
      <c r="C14" s="56"/>
      <c r="E14" s="8"/>
      <c r="G14" s="3"/>
      <c r="H14" s="3"/>
      <c r="I14" s="3"/>
      <c r="J14" s="3"/>
      <c r="K14" s="3"/>
      <c r="L14" s="3"/>
      <c r="M14" s="3"/>
    </row>
    <row r="15" spans="1:14" ht="16.5" thickBot="1" x14ac:dyDescent="0.3">
      <c r="B15" s="55" t="str" cm="1">
        <f t="array" ref="B15">"Actual LCEA spend in "&amp;Award_Year&amp;"-"&amp;RIGHT(Award_Year,2)+1</f>
        <v>Actual LCEA spend in 2019-20</v>
      </c>
      <c r="C15" s="29" t="s">
        <v>15</v>
      </c>
      <c r="D15" s="19"/>
      <c r="E15" s="8"/>
      <c r="G15" s="3"/>
      <c r="H15" s="3"/>
      <c r="I15" s="3"/>
      <c r="J15" s="3"/>
      <c r="K15" s="3"/>
      <c r="L15" s="3"/>
      <c r="M15" s="3"/>
      <c r="N15" s="3"/>
    </row>
    <row r="16" spans="1:14" ht="16.5" thickBot="1" x14ac:dyDescent="0.3">
      <c r="A16" s="27"/>
      <c r="B16" s="14"/>
      <c r="C16" s="56"/>
      <c r="E16" s="9"/>
      <c r="G16" s="3"/>
      <c r="H16" s="3"/>
      <c r="I16" s="3"/>
      <c r="J16" s="3"/>
      <c r="M16" s="3"/>
    </row>
    <row r="17" spans="1:14" ht="15.75" x14ac:dyDescent="0.25">
      <c r="A17" s="27"/>
      <c r="B17" s="113" t="s">
        <v>37</v>
      </c>
      <c r="C17" s="2"/>
      <c r="D17" s="115">
        <f>D12-D15</f>
        <v>0</v>
      </c>
      <c r="E17" s="9"/>
      <c r="G17" s="3"/>
      <c r="H17" s="3"/>
      <c r="I17" s="3"/>
      <c r="J17" s="3"/>
      <c r="M17" s="3"/>
    </row>
    <row r="18" spans="1:14" ht="16.5" thickBot="1" x14ac:dyDescent="0.3">
      <c r="A18" s="27"/>
      <c r="B18" s="117" t="str" cm="1">
        <f t="array" ref="B18">IF(D17&lt;0,"Was this overpayment made to correct a historic underpayment in "&amp;Award_Year-1&amp;"/"&amp;RIGHT(Award_Year,2)&amp;"?","")</f>
        <v/>
      </c>
      <c r="C18" s="114"/>
      <c r="D18" s="116"/>
      <c r="E18" s="118" t="str" cm="1">
        <f t="array" aca="1" ref="E18" ca="1">IF(AND(D17&lt;0,D18=""),"Please answer Yes or No in cell "&amp;SUBSTITUTE(CELL("address",D18),"$",""),"")</f>
        <v/>
      </c>
      <c r="G18" s="3"/>
      <c r="H18" s="3"/>
      <c r="I18" s="3"/>
      <c r="J18" s="3"/>
      <c r="M18" s="3"/>
    </row>
    <row r="19" spans="1:14" ht="16.5" thickBot="1" x14ac:dyDescent="0.3">
      <c r="B19" s="74" t="str">
        <f>IF(AND($D$17&lt;0,$D$18="Yes"),"U","Net u")&amp;"nderspend on awards"</f>
        <v>Net underspend on awards</v>
      </c>
      <c r="C19" s="29" t="s">
        <v>15</v>
      </c>
      <c r="D19" s="57">
        <f>IF(D18="Yes",D12-D15,MAX(0,D12-D15))</f>
        <v>0</v>
      </c>
      <c r="E19" s="8"/>
      <c r="I19" s="58"/>
      <c r="J19" s="62"/>
      <c r="N19" s="3"/>
    </row>
    <row r="20" spans="1:14" ht="16.5" thickBot="1" x14ac:dyDescent="0.3">
      <c r="B20" s="75"/>
      <c r="C20" s="22" t="s">
        <v>16</v>
      </c>
      <c r="D20" s="60">
        <f>D19*(1+$L$2)</f>
        <v>0</v>
      </c>
      <c r="E20" s="8"/>
      <c r="G20" s="3"/>
      <c r="H20" s="3"/>
      <c r="I20" s="3"/>
      <c r="J20" s="62"/>
      <c r="N20" s="3"/>
    </row>
    <row r="21" spans="1:14" ht="15.75" x14ac:dyDescent="0.25">
      <c r="A21" s="66"/>
      <c r="B21" s="66"/>
      <c r="C21" s="66"/>
      <c r="D21" s="68"/>
      <c r="E21" s="8"/>
      <c r="G21" s="66"/>
      <c r="H21" s="66"/>
      <c r="J21" s="62"/>
      <c r="N21" s="3"/>
    </row>
    <row r="22" spans="1:14" ht="16.5" thickBot="1" x14ac:dyDescent="0.3">
      <c r="A22" s="79" t="s">
        <v>49</v>
      </c>
      <c r="B22" s="66"/>
      <c r="C22" s="69"/>
      <c r="D22" s="14"/>
      <c r="E22" s="66"/>
      <c r="F22" s="66"/>
      <c r="G22" s="66"/>
      <c r="H22" s="66"/>
      <c r="J22" s="3"/>
      <c r="M22" s="3"/>
      <c r="N22" s="3"/>
    </row>
    <row r="23" spans="1:14" ht="16.5" thickBot="1" x14ac:dyDescent="0.3">
      <c r="A23" s="66"/>
      <c r="B23" s="67" t="s">
        <v>39</v>
      </c>
      <c r="C23" s="29" t="s">
        <v>15</v>
      </c>
      <c r="D23" s="19"/>
      <c r="E23" s="66"/>
      <c r="F23" s="66"/>
      <c r="G23" s="66"/>
      <c r="H23" s="66"/>
      <c r="J23" s="62"/>
      <c r="N23" s="3"/>
    </row>
    <row r="24" spans="1:14" ht="15.75" x14ac:dyDescent="0.25">
      <c r="A24" s="66"/>
      <c r="B24" s="66"/>
      <c r="C24" s="66"/>
      <c r="D24" s="66"/>
      <c r="E24" s="66"/>
      <c r="F24" s="66"/>
      <c r="G24" s="66"/>
      <c r="H24" s="66"/>
      <c r="I24" s="66"/>
      <c r="J24" s="62"/>
      <c r="N24" s="3"/>
    </row>
    <row r="25" spans="1:14" ht="27.75" x14ac:dyDescent="0.4">
      <c r="A25" s="136" t="s">
        <v>22</v>
      </c>
      <c r="B25" s="136"/>
      <c r="C25" s="136"/>
      <c r="D25" s="136"/>
      <c r="E25"/>
      <c r="F25"/>
      <c r="G25"/>
      <c r="H25"/>
      <c r="I25"/>
      <c r="J25" s="62"/>
      <c r="N25" s="3"/>
    </row>
    <row r="26" spans="1:14" ht="15" x14ac:dyDescent="0.2">
      <c r="A26" s="37">
        <v>1</v>
      </c>
      <c r="B26" s="90" t="str" cm="1">
        <f t="array" ref="B26">"Eligible consultants includes consultants employed under the Terms and Conditions – Consultants (England) 2003 as amended as at 1 April "&amp;Award_Year&amp;" of the Award Round"</f>
        <v>Eligible consultants includes consultants employed under the Terms and Conditions – Consultants (England) 2003 as amended as at 1 April 2019 of the Award Round</v>
      </c>
      <c r="C26" s="90"/>
      <c r="D26" s="90"/>
      <c r="E26" s="90"/>
      <c r="F26" s="90"/>
      <c r="G26" s="90"/>
      <c r="H26" s="90"/>
    </row>
    <row r="27" spans="1:14" ht="15" x14ac:dyDescent="0.2">
      <c r="A27" s="37"/>
      <c r="B27" s="90" t="s">
        <v>40</v>
      </c>
      <c r="C27" s="73"/>
      <c r="D27" s="73"/>
      <c r="E27" s="73"/>
      <c r="F27" s="73"/>
      <c r="G27" s="73"/>
      <c r="H27" s="73"/>
    </row>
    <row r="28" spans="1:14" ht="15" x14ac:dyDescent="0.2">
      <c r="A28" s="37"/>
      <c r="B28" s="90" t="s">
        <v>41</v>
      </c>
      <c r="C28" s="73"/>
      <c r="D28" s="73"/>
      <c r="E28" s="73"/>
      <c r="F28" s="73"/>
      <c r="G28" s="73"/>
      <c r="H28" s="73"/>
    </row>
    <row r="29" spans="1:14" ht="15" x14ac:dyDescent="0.2">
      <c r="A29" s="37">
        <v>2</v>
      </c>
      <c r="B29" s="90" t="s">
        <v>26</v>
      </c>
      <c r="C29" s="90"/>
      <c r="D29" s="90"/>
      <c r="E29" s="90"/>
      <c r="F29" s="90"/>
      <c r="G29" s="90"/>
      <c r="H29" s="90"/>
      <c r="J29" s="3"/>
      <c r="K29" s="3"/>
      <c r="L29" s="3"/>
      <c r="M29" s="3"/>
      <c r="N29" s="3"/>
    </row>
    <row r="30" spans="1:14" customFormat="1" ht="15.75" x14ac:dyDescent="0.25">
      <c r="A30" s="37">
        <v>3</v>
      </c>
      <c r="B30" s="90" t="s">
        <v>42</v>
      </c>
      <c r="C30" s="73"/>
      <c r="D30" s="73"/>
      <c r="E30" s="73"/>
      <c r="F30" s="73"/>
      <c r="G30" s="73"/>
      <c r="H30" s="73"/>
      <c r="I30" s="1"/>
      <c r="J30" s="3"/>
      <c r="K30" s="3"/>
      <c r="L30" s="3"/>
      <c r="M30" s="63"/>
    </row>
    <row r="31" spans="1:14" customFormat="1" ht="15.75" x14ac:dyDescent="0.25">
      <c r="A31" s="37"/>
      <c r="B31" s="90" t="s">
        <v>43</v>
      </c>
      <c r="C31" s="73"/>
      <c r="D31" s="73"/>
      <c r="E31" s="73"/>
      <c r="F31" s="73"/>
      <c r="G31" s="73"/>
      <c r="H31" s="73"/>
      <c r="I31" s="1"/>
      <c r="J31" s="3"/>
      <c r="K31" s="3"/>
      <c r="L31" s="3"/>
      <c r="M31" s="63"/>
    </row>
    <row r="32" spans="1:14" customFormat="1" ht="15.75" x14ac:dyDescent="0.25">
      <c r="A32" s="37"/>
      <c r="B32" s="90" t="s">
        <v>44</v>
      </c>
      <c r="C32" s="73"/>
      <c r="D32" s="73"/>
      <c r="E32" s="73"/>
      <c r="F32" s="73"/>
      <c r="G32" s="73"/>
      <c r="H32" s="73"/>
      <c r="I32" s="1"/>
      <c r="J32" s="3"/>
      <c r="K32" s="3"/>
      <c r="L32" s="3"/>
      <c r="M32" s="63"/>
    </row>
    <row r="33" spans="1:18" ht="15.6" customHeight="1" x14ac:dyDescent="0.2">
      <c r="A33" s="37">
        <v>4</v>
      </c>
      <c r="B33" s="91" t="s">
        <v>50</v>
      </c>
      <c r="C33" s="91"/>
      <c r="D33" s="91"/>
      <c r="E33" s="91"/>
      <c r="F33" s="91"/>
      <c r="G33" s="91"/>
      <c r="H33" s="91"/>
    </row>
    <row r="37" spans="1:18" customFormat="1" ht="37.5" customHeight="1" x14ac:dyDescent="0.25">
      <c r="A37" s="1"/>
      <c r="B37" s="1"/>
      <c r="C37" s="1"/>
      <c r="D37" s="1"/>
      <c r="E37" s="3"/>
      <c r="F37" s="3"/>
      <c r="G37" s="3"/>
      <c r="H37" s="3"/>
      <c r="I37" s="3"/>
      <c r="J37" s="1"/>
      <c r="K37" s="1"/>
      <c r="L37" s="1"/>
      <c r="M37" s="1"/>
    </row>
    <row r="38" spans="1:18" ht="15" x14ac:dyDescent="0.2">
      <c r="O38" s="3"/>
      <c r="P38" s="3"/>
      <c r="Q38" s="3"/>
      <c r="R38" s="3"/>
    </row>
    <row r="39" spans="1:18" ht="15" x14ac:dyDescent="0.2">
      <c r="O39" s="3"/>
      <c r="P39" s="3"/>
      <c r="Q39" s="3"/>
      <c r="R39" s="3"/>
    </row>
    <row r="40" spans="1:18" ht="15" x14ac:dyDescent="0.2">
      <c r="R40" s="3"/>
    </row>
  </sheetData>
  <sheetProtection algorithmName="SHA-512" hashValue="bmjDlJicycNh02//Rvge5k/uWp7zrlDAWDCJIi1J5vd0SMa46zqt6cH4bnRT3uNMjXFvSJxzCz9LqOzpH597jA==" saltValue="ecR6F48bIutLiRpJ7jjYvw==" spinCount="100000" sheet="1" objects="1" scenarios="1"/>
  <mergeCells count="5">
    <mergeCell ref="B12:B13"/>
    <mergeCell ref="H1:L1"/>
    <mergeCell ref="H2:K2"/>
    <mergeCell ref="B10:C10"/>
    <mergeCell ref="A25:D25"/>
  </mergeCells>
  <conditionalFormatting sqref="D15">
    <cfRule type="expression" dxfId="3" priority="4">
      <formula>#REF!+#REF!&gt;#REF!</formula>
    </cfRule>
  </conditionalFormatting>
  <conditionalFormatting sqref="D23">
    <cfRule type="expression" dxfId="2" priority="3">
      <formula>#REF!+#REF!&gt;#REF!</formula>
    </cfRule>
  </conditionalFormatting>
  <conditionalFormatting sqref="D18">
    <cfRule type="expression" dxfId="1" priority="1">
      <formula>$D$17&gt;=0</formula>
    </cfRule>
    <cfRule type="expression" dxfId="0" priority="2">
      <formula>$D$17&lt;0</formula>
    </cfRule>
  </conditionalFormatting>
  <dataValidations count="1">
    <dataValidation type="list" allowBlank="1" showInputMessage="1" showErrorMessage="1" sqref="D18" xr:uid="{3F2E5F74-F854-4463-B527-95995BCABB77}">
      <formula1>"Yes,No"</formula1>
    </dataValidation>
  </dataValidations>
  <pageMargins left="0.7" right="0.7" top="0.75" bottom="0.75" header="0.3" footer="0.3"/>
  <pageSetup paperSize="9" scale="55"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29"/>
  <sheetViews>
    <sheetView showGridLines="0" zoomScale="70" zoomScaleNormal="70" workbookViewId="0"/>
  </sheetViews>
  <sheetFormatPr defaultColWidth="8.7109375" defaultRowHeight="14.25" x14ac:dyDescent="0.2"/>
  <cols>
    <col min="1" max="1" width="9.5703125" style="1" customWidth="1"/>
    <col min="2" max="2" width="75.5703125" style="1" customWidth="1"/>
    <col min="3" max="3" width="30.5703125" style="1" customWidth="1"/>
    <col min="4" max="14" width="13.5703125" style="1" customWidth="1"/>
    <col min="15" max="18" width="10.42578125" style="1" customWidth="1"/>
    <col min="19" max="19" width="9.28515625" style="1" customWidth="1"/>
    <col min="20" max="16384" width="8.7109375" style="1"/>
  </cols>
  <sheetData>
    <row r="1" spans="1:14" ht="28.5" thickBot="1" x14ac:dyDescent="0.45">
      <c r="A1" s="43" t="s">
        <v>51</v>
      </c>
      <c r="C1" s="43"/>
      <c r="D1" s="44"/>
      <c r="E1" s="44"/>
      <c r="F1" s="44"/>
      <c r="G1" s="3"/>
      <c r="H1" s="137" t="s">
        <v>7</v>
      </c>
      <c r="I1" s="137"/>
      <c r="J1" s="137"/>
      <c r="K1" s="137"/>
      <c r="L1" s="137"/>
      <c r="M1" s="3"/>
      <c r="N1" s="3"/>
    </row>
    <row r="2" spans="1:14" ht="36.6" customHeight="1" thickBot="1" x14ac:dyDescent="0.3">
      <c r="B2" s="3"/>
      <c r="C2" s="3"/>
      <c r="D2" s="2"/>
      <c r="E2" s="2"/>
      <c r="F2" s="45"/>
      <c r="G2" s="45"/>
      <c r="H2" s="129" t="str" cm="1">
        <f t="array" ref="H2">"Employer National Insurance Contribution Rate (ENIC) - "&amp;Award_Year&amp;"-"&amp;RIGHT(Award_Year,2)+1</f>
        <v>Employer National Insurance Contribution Rate (ENIC) - 2018-19</v>
      </c>
      <c r="I2" s="130"/>
      <c r="J2" s="130"/>
      <c r="K2" s="133"/>
      <c r="L2" s="46">
        <v>0.13800000000000001</v>
      </c>
      <c r="M2" s="3"/>
      <c r="N2" s="3"/>
    </row>
    <row r="3" spans="1:14" ht="28.5" thickBot="1" x14ac:dyDescent="0.45">
      <c r="A3" s="65" t="str" cm="1">
        <f t="array" ref="A3">"1. Determine the number of eligible consultants (headcount) as at 1 April "&amp;Award_Year</f>
        <v>1. Determine the number of eligible consultants (headcount) as at 1 April 2018</v>
      </c>
      <c r="B3" s="65"/>
      <c r="C3" s="47"/>
      <c r="D3" s="34"/>
      <c r="E3" s="2"/>
      <c r="F3" s="4"/>
      <c r="G3" s="3"/>
      <c r="M3" s="3"/>
      <c r="N3" s="3"/>
    </row>
    <row r="4" spans="1:14" ht="15.75" x14ac:dyDescent="0.25">
      <c r="A4"/>
      <c r="B4" s="13"/>
      <c r="C4" s="13"/>
      <c r="E4" s="2"/>
      <c r="F4" s="2"/>
      <c r="G4" s="3"/>
      <c r="H4" s="3"/>
      <c r="I4" s="48"/>
      <c r="J4" s="48"/>
      <c r="K4" s="48"/>
      <c r="L4" s="3"/>
      <c r="M4" s="3"/>
      <c r="N4" s="3"/>
    </row>
    <row r="5" spans="1:14" ht="16.149999999999999" customHeight="1" thickBot="1" x14ac:dyDescent="0.25">
      <c r="A5" s="78" t="str">
        <f>"2. Multiply the number of eligible consultants (headcount) by "&amp;TEXT($D$6,"0.000")&amp;" (the investment ratio)"</f>
        <v>2. Multiply the number of eligible consultants (headcount) by 0.300 (the investment ratio)</v>
      </c>
      <c r="C5" s="28"/>
      <c r="E5" s="3"/>
      <c r="F5" s="3"/>
      <c r="H5" s="48"/>
      <c r="I5" s="3"/>
      <c r="J5" s="3"/>
      <c r="K5" s="3"/>
      <c r="L5" s="3"/>
      <c r="M5" s="3"/>
      <c r="N5" s="3"/>
    </row>
    <row r="6" spans="1:14" ht="16.149999999999999" customHeight="1" thickBot="1" x14ac:dyDescent="0.25">
      <c r="A6" s="49"/>
      <c r="B6" s="33" t="s">
        <v>48</v>
      </c>
      <c r="C6" s="50"/>
      <c r="D6" s="15">
        <v>0.3</v>
      </c>
      <c r="E6" s="3"/>
      <c r="F6" s="3"/>
      <c r="H6" s="48"/>
      <c r="I6" s="3"/>
      <c r="J6" s="3"/>
      <c r="K6" s="3"/>
      <c r="L6" s="3"/>
      <c r="M6" s="3"/>
      <c r="N6" s="3"/>
    </row>
    <row r="7" spans="1:14" ht="16.149999999999999" customHeight="1" thickBot="1" x14ac:dyDescent="0.25">
      <c r="B7" s="13" t="str">
        <f>"N"&amp;RIGHT(A3,LEN(A3)-FIND("number",A3))&amp;" multiplied by "&amp;TEXT($D$6,"0.000")</f>
        <v>Number of eligible consultants (headcount) as at 1 April 2018 multiplied by 0.300</v>
      </c>
      <c r="C7" s="51"/>
      <c r="D7" s="20">
        <f>D3*D6</f>
        <v>0</v>
      </c>
      <c r="E7" s="3"/>
      <c r="F7" s="3"/>
      <c r="H7" s="48"/>
      <c r="I7" s="3"/>
      <c r="J7" s="3"/>
      <c r="K7" s="3"/>
      <c r="L7" s="3"/>
      <c r="M7" s="3"/>
      <c r="N7" s="3"/>
    </row>
    <row r="8" spans="1:14" ht="16.149999999999999" customHeight="1" x14ac:dyDescent="0.25">
      <c r="B8" s="52"/>
      <c r="C8" s="52"/>
      <c r="D8" s="52"/>
      <c r="E8" s="2"/>
      <c r="F8" s="2"/>
      <c r="G8" s="3"/>
      <c r="H8" s="3"/>
      <c r="I8" s="3"/>
      <c r="J8" s="3"/>
      <c r="K8" s="3"/>
      <c r="N8" s="3"/>
    </row>
    <row r="9" spans="1:14" ht="16.5" thickBot="1" x14ac:dyDescent="0.3">
      <c r="A9" s="66" t="str">
        <f>"3. Multiply that figure by the unit value of an employer based award (set at "&amp;TEXT(D10,"£0,000")&amp;")  "</f>
        <v xml:space="preserve">3. Multiply that figure by the unit value of an employer based award (set at £3,016)  </v>
      </c>
      <c r="C9" s="2"/>
      <c r="G9" s="3"/>
      <c r="H9" s="3"/>
      <c r="I9" s="3"/>
      <c r="J9" s="3"/>
      <c r="K9" s="3"/>
      <c r="L9" s="3"/>
      <c r="M9" s="3"/>
      <c r="N9" s="3"/>
    </row>
    <row r="10" spans="1:14" ht="16.149999999999999" customHeight="1" thickBot="1" x14ac:dyDescent="0.3">
      <c r="A10" s="27"/>
      <c r="B10" s="124" t="s">
        <v>14</v>
      </c>
      <c r="C10" s="125"/>
      <c r="D10" s="53">
        <v>3016</v>
      </c>
      <c r="E10" s="54"/>
      <c r="G10" s="3"/>
      <c r="H10" s="3"/>
      <c r="I10" s="3"/>
      <c r="J10" s="3"/>
      <c r="K10" s="3"/>
      <c r="L10" s="3"/>
      <c r="M10" s="3"/>
      <c r="N10" s="3"/>
    </row>
    <row r="11" spans="1:14" ht="16.5" thickBot="1" x14ac:dyDescent="0.25">
      <c r="A11" s="27"/>
      <c r="B11" s="52"/>
      <c r="C11" s="52"/>
      <c r="D11" s="52"/>
      <c r="E11" s="52"/>
      <c r="F11" s="52"/>
      <c r="G11" s="52"/>
      <c r="H11" s="52"/>
      <c r="I11" s="52"/>
      <c r="J11" s="3"/>
      <c r="K11" s="3"/>
      <c r="L11" s="3"/>
      <c r="M11" s="3"/>
      <c r="N11" s="3"/>
    </row>
    <row r="12" spans="1:14" ht="16.5" thickBot="1" x14ac:dyDescent="0.3">
      <c r="B12" s="134" t="str" cm="1">
        <f t="array" ref="B12">"Investment in LCEAs in April "&amp;Award_Year&amp;" @ "&amp;TEXT($D$6,"0.000")&amp;" headcount"</f>
        <v>Investment in LCEAs in April 2018 @ 0.300 headcount</v>
      </c>
      <c r="C12" s="21" t="s">
        <v>15</v>
      </c>
      <c r="D12" s="23">
        <f>D7*D10</f>
        <v>0</v>
      </c>
      <c r="G12" s="3"/>
      <c r="H12" s="3"/>
      <c r="I12" s="3"/>
      <c r="J12" s="3"/>
      <c r="K12" s="3"/>
      <c r="L12" s="3"/>
      <c r="M12" s="3"/>
      <c r="N12" s="3"/>
    </row>
    <row r="13" spans="1:14" ht="15.75" thickBot="1" x14ac:dyDescent="0.25">
      <c r="B13" s="135"/>
      <c r="C13" s="22" t="s">
        <v>16</v>
      </c>
      <c r="D13" s="6">
        <f>D12*(1+$L$2)</f>
        <v>0</v>
      </c>
      <c r="G13" s="3"/>
      <c r="H13" s="3"/>
      <c r="I13" s="3"/>
      <c r="J13" s="3"/>
      <c r="K13" s="3"/>
      <c r="L13" s="3"/>
      <c r="M13" s="3"/>
      <c r="N13" s="3"/>
    </row>
    <row r="14" spans="1:14" ht="15.6" customHeight="1" thickBot="1" x14ac:dyDescent="0.3">
      <c r="B14" s="32"/>
      <c r="C14" s="31"/>
      <c r="D14" s="7"/>
      <c r="G14" s="3"/>
      <c r="H14" s="3"/>
      <c r="I14" s="3"/>
      <c r="J14" s="3"/>
      <c r="K14" s="3"/>
      <c r="L14" s="3"/>
      <c r="M14" s="3"/>
      <c r="N14" s="3"/>
    </row>
    <row r="15" spans="1:14" ht="16.5" thickBot="1" x14ac:dyDescent="0.3">
      <c r="B15" s="55" t="str" cm="1">
        <f t="array" ref="B15">"Actual LCEA spend in "&amp;Award_Year&amp;"-"&amp;RIGHT(Award_Year,2)+1</f>
        <v>Actual LCEA spend in 2018-19</v>
      </c>
      <c r="C15" s="29" t="s">
        <v>15</v>
      </c>
      <c r="D15" s="19"/>
      <c r="G15" s="3"/>
      <c r="H15" s="3"/>
      <c r="I15" s="3"/>
      <c r="J15" s="3"/>
      <c r="K15" s="3"/>
      <c r="L15" s="3"/>
      <c r="M15" s="3"/>
      <c r="N15" s="3"/>
    </row>
    <row r="16" spans="1:14" ht="16.5" thickBot="1" x14ac:dyDescent="0.3">
      <c r="B16" s="3"/>
      <c r="C16" s="56"/>
      <c r="D16" s="9"/>
      <c r="I16" s="7"/>
      <c r="J16" s="3"/>
      <c r="K16" s="3"/>
      <c r="L16" s="3"/>
      <c r="M16" s="3"/>
      <c r="N16" s="3"/>
    </row>
    <row r="17" spans="1:20" ht="16.5" thickBot="1" x14ac:dyDescent="0.3">
      <c r="B17" s="134" t="s">
        <v>52</v>
      </c>
      <c r="C17" s="29" t="s">
        <v>15</v>
      </c>
      <c r="D17" s="57">
        <f>MAX(0,D12-D15)</f>
        <v>0</v>
      </c>
      <c r="I17" s="58"/>
      <c r="J17" s="59"/>
      <c r="K17" s="3"/>
      <c r="L17" s="3"/>
      <c r="M17" s="3"/>
      <c r="N17" s="3"/>
    </row>
    <row r="18" spans="1:20" ht="16.5" thickBot="1" x14ac:dyDescent="0.3">
      <c r="B18" s="135"/>
      <c r="C18" s="22" t="s">
        <v>16</v>
      </c>
      <c r="D18" s="60">
        <f>D17*(1+$L$2)</f>
        <v>0</v>
      </c>
      <c r="H18" s="7"/>
      <c r="I18" s="61"/>
      <c r="J18" s="62"/>
      <c r="N18" s="3"/>
    </row>
    <row r="19" spans="1:20" ht="15.75" x14ac:dyDescent="0.25">
      <c r="B19" s="32"/>
      <c r="C19" s="31"/>
      <c r="D19" s="7"/>
      <c r="G19" s="3"/>
      <c r="H19" s="3"/>
      <c r="I19" s="3"/>
      <c r="J19" s="3"/>
      <c r="K19" s="3"/>
      <c r="N19" s="3"/>
    </row>
    <row r="20" spans="1:20" ht="33.6" customHeight="1" x14ac:dyDescent="0.4">
      <c r="A20" s="136" t="s">
        <v>22</v>
      </c>
      <c r="B20" s="136"/>
      <c r="C20" s="136"/>
      <c r="D20" s="136"/>
      <c r="F20" s="7"/>
      <c r="K20" s="63"/>
      <c r="L20" s="63"/>
      <c r="N20" s="3"/>
      <c r="O20" s="3"/>
      <c r="P20" s="3"/>
      <c r="Q20" s="3"/>
      <c r="R20" s="3"/>
      <c r="S20" s="3"/>
      <c r="T20" s="3"/>
    </row>
    <row r="21" spans="1:20" ht="15.6" customHeight="1" x14ac:dyDescent="0.2">
      <c r="A21" s="37">
        <v>1</v>
      </c>
      <c r="B21" s="90" t="str" cm="1">
        <f t="array" ref="B21">"Eligible consultants includes consultants employed under the Terms and Conditions – Consultants (England) 2003 as amended as at 1 April "&amp;Award_Year&amp;" of the Award Round"</f>
        <v>Eligible consultants includes consultants employed under the Terms and Conditions – Consultants (England) 2003 as amended as at 1 April 2018 of the Award Round</v>
      </c>
      <c r="C21" s="90"/>
      <c r="D21" s="90"/>
      <c r="E21" s="90"/>
      <c r="F21" s="90"/>
      <c r="G21" s="90"/>
      <c r="H21" s="90"/>
    </row>
    <row r="22" spans="1:20" ht="15" x14ac:dyDescent="0.2">
      <c r="A22" s="37"/>
      <c r="B22" s="90" t="s">
        <v>40</v>
      </c>
      <c r="C22" s="73"/>
      <c r="D22" s="73"/>
      <c r="E22" s="73"/>
      <c r="F22" s="73"/>
      <c r="G22" s="73"/>
      <c r="H22" s="73"/>
    </row>
    <row r="23" spans="1:20" ht="15" x14ac:dyDescent="0.2">
      <c r="A23" s="37"/>
      <c r="B23" s="90" t="s">
        <v>41</v>
      </c>
      <c r="C23" s="73"/>
      <c r="D23" s="73"/>
      <c r="E23" s="73"/>
      <c r="F23" s="73"/>
      <c r="G23" s="73"/>
      <c r="H23" s="73"/>
    </row>
    <row r="24" spans="1:20" ht="15" x14ac:dyDescent="0.2">
      <c r="A24" s="64">
        <v>2</v>
      </c>
      <c r="B24" s="90" t="s">
        <v>26</v>
      </c>
      <c r="C24" s="90"/>
      <c r="D24" s="90"/>
      <c r="E24" s="90"/>
      <c r="F24" s="90"/>
      <c r="G24" s="90"/>
      <c r="H24" s="90"/>
      <c r="J24" s="3"/>
      <c r="K24" s="3"/>
      <c r="L24" s="3"/>
      <c r="M24" s="3"/>
      <c r="N24" s="3"/>
    </row>
    <row r="25" spans="1:20" customFormat="1" ht="15.75" x14ac:dyDescent="0.25">
      <c r="A25" s="37">
        <v>3</v>
      </c>
      <c r="B25" s="90" t="s">
        <v>42</v>
      </c>
      <c r="C25" s="73"/>
      <c r="D25" s="73"/>
      <c r="E25" s="73"/>
      <c r="F25" s="73"/>
      <c r="G25" s="73"/>
      <c r="H25" s="73"/>
      <c r="I25" s="1"/>
      <c r="J25" s="3"/>
      <c r="K25" s="3"/>
      <c r="L25" s="3"/>
      <c r="M25" s="63"/>
    </row>
    <row r="26" spans="1:20" customFormat="1" ht="15.75" x14ac:dyDescent="0.25">
      <c r="A26" s="37"/>
      <c r="B26" s="90" t="s">
        <v>53</v>
      </c>
      <c r="C26" s="73"/>
      <c r="D26" s="73"/>
      <c r="E26" s="73"/>
      <c r="F26" s="73"/>
      <c r="G26" s="73"/>
      <c r="H26" s="73"/>
      <c r="I26" s="1"/>
      <c r="J26" s="3"/>
      <c r="K26" s="3"/>
      <c r="L26" s="3"/>
      <c r="M26" s="63"/>
    </row>
    <row r="27" spans="1:20" ht="15.6" customHeight="1" x14ac:dyDescent="0.2">
      <c r="A27" s="37">
        <v>4</v>
      </c>
      <c r="B27" s="91" t="s">
        <v>50</v>
      </c>
      <c r="C27" s="91"/>
      <c r="D27" s="91"/>
      <c r="E27" s="91"/>
      <c r="F27" s="91"/>
      <c r="G27" s="91"/>
      <c r="H27" s="91"/>
    </row>
    <row r="28" spans="1:20" ht="15" x14ac:dyDescent="0.2">
      <c r="A28" s="3"/>
    </row>
    <row r="29" spans="1:20" ht="15" x14ac:dyDescent="0.2">
      <c r="A29" s="3"/>
    </row>
  </sheetData>
  <sheetProtection algorithmName="SHA-512" hashValue="wJu8Yy3sPvaqBSJ8EQyU+0V+y8Ydz2VHVoq7CyqszpOdBORpO5Hw4fRdv8lxHrHVAgZsZLaX22AvX4HaXKWeww==" saltValue="wf8Wu80WRr+ZijptYO7OVg==" spinCount="100000" sheet="1" objects="1" scenarios="1"/>
  <sortState xmlns:xlrd2="http://schemas.microsoft.com/office/spreadsheetml/2017/richdata2" ref="A21:I27">
    <sortCondition ref="B24:B25"/>
  </sortState>
  <customSheetViews>
    <customSheetView guid="{1FFE914D-1387-4B08-A82D-A22FAC9F1EC0}">
      <pageMargins left="0" right="0" top="0" bottom="0" header="0" footer="0"/>
      <pageSetup paperSize="9" orientation="portrait" r:id="rId1"/>
    </customSheetView>
    <customSheetView guid="{19F573EB-98FE-4AC3-ACE9-44905C2C96C5}">
      <selection activeCell="L18" sqref="L18"/>
      <pageMargins left="0" right="0" top="0" bottom="0" header="0" footer="0"/>
      <pageSetup paperSize="9" orientation="portrait" r:id="rId2"/>
    </customSheetView>
    <customSheetView guid="{924CFBAC-3B24-45EA-9689-BF63B1411D12}">
      <selection activeCell="B10" sqref="B10"/>
      <pageMargins left="0" right="0" top="0" bottom="0" header="0" footer="0"/>
      <pageSetup paperSize="9" orientation="portrait" r:id="rId3"/>
    </customSheetView>
  </customSheetViews>
  <mergeCells count="6">
    <mergeCell ref="H1:L1"/>
    <mergeCell ref="H2:K2"/>
    <mergeCell ref="B10:C10"/>
    <mergeCell ref="A20:D20"/>
    <mergeCell ref="B12:B13"/>
    <mergeCell ref="B17:B18"/>
  </mergeCells>
  <pageMargins left="0.7" right="0.7" top="0.75" bottom="0.75" header="0.3" footer="0.3"/>
  <pageSetup paperSize="9" scale="55" orientation="landscape"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E3F8601BCBAF44A89724DB57DA1956" ma:contentTypeVersion="6" ma:contentTypeDescription="Create a new document." ma:contentTypeScope="" ma:versionID="c553074b6f9e4d687470cff9d1d078f8">
  <xsd:schema xmlns:xsd="http://www.w3.org/2001/XMLSchema" xmlns:xs="http://www.w3.org/2001/XMLSchema" xmlns:p="http://schemas.microsoft.com/office/2006/metadata/properties" xmlns:ns2="df8d653b-5ed3-4f3d-9454-a98bbce88d28" xmlns:ns3="7c76a380-c9ee-4df7-8930-43beb3cde0e1" targetNamespace="http://schemas.microsoft.com/office/2006/metadata/properties" ma:root="true" ma:fieldsID="08c81336c29a72e4a8ac781b3f9f3088" ns2:_="" ns3:_="">
    <xsd:import namespace="df8d653b-5ed3-4f3d-9454-a98bbce88d28"/>
    <xsd:import namespace="7c76a380-c9ee-4df7-8930-43beb3cde0e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8d653b-5ed3-4f3d-9454-a98bbce88d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76a380-c9ee-4df7-8930-43beb3cde0e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c76a380-c9ee-4df7-8930-43beb3cde0e1">
      <UserInfo>
        <DisplayName>Robert Rowell</DisplayName>
        <AccountId>13</AccountId>
        <AccountType/>
      </UserInfo>
      <UserInfo>
        <DisplayName>Jeremy Orr</DisplayName>
        <AccountId>34</AccountId>
        <AccountType/>
      </UserInfo>
      <UserInfo>
        <DisplayName>Georgie Dixon</DisplayName>
        <AccountId>35</AccountId>
        <AccountType/>
      </UserInfo>
      <UserInfo>
        <DisplayName>Hanna Murphy</DisplayName>
        <AccountId>36</AccountId>
        <AccountType/>
      </UserInfo>
      <UserInfo>
        <DisplayName>Jonathan Tate</DisplayName>
        <AccountId>24</AccountId>
        <AccountType/>
      </UserInfo>
      <UserInfo>
        <DisplayName>Lorna Weaver Dutton</DisplayName>
        <AccountId>14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6870E3-8760-4BA6-99A7-12F4EBF40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8d653b-5ed3-4f3d-9454-a98bbce88d28"/>
    <ds:schemaRef ds:uri="7c76a380-c9ee-4df7-8930-43beb3cde0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579590-3425-4C73-A1C9-119B7339F55D}">
  <ds:schemaRefs>
    <ds:schemaRef ds:uri="http://schemas.microsoft.com/office/2006/metadata/properties"/>
    <ds:schemaRef ds:uri="http://schemas.microsoft.com/office/infopath/2007/PartnerControls"/>
    <ds:schemaRef ds:uri="7c76a380-c9ee-4df7-8930-43beb3cde0e1"/>
  </ds:schemaRefs>
</ds:datastoreItem>
</file>

<file path=customXml/itemProps3.xml><?xml version="1.0" encoding="utf-8"?>
<ds:datastoreItem xmlns:ds="http://schemas.openxmlformats.org/officeDocument/2006/customXml" ds:itemID="{5C6C8195-C233-4C98-8FB9-84ADAB95F0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vt:lpstr>
      <vt:lpstr>2021-22 Award Round</vt:lpstr>
      <vt:lpstr>2020-21 Award Round</vt:lpstr>
      <vt:lpstr>2019-20 Award Round</vt:lpstr>
      <vt:lpstr>2018-19 Award Round</vt:lpstr>
      <vt:lpstr>Cover!Print_Area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Lorna Weaver Dutton</dc:creator>
  <cp:keywords/>
  <dc:description/>
  <cp:lastModifiedBy>Raquel Derevo</cp:lastModifiedBy>
  <cp:revision/>
  <dcterms:created xsi:type="dcterms:W3CDTF">2018-05-01T13:39:43Z</dcterms:created>
  <dcterms:modified xsi:type="dcterms:W3CDTF">2022-02-22T09:58:36Z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0x010100C1E3F8601BCBAF44A89724DB57DA1956</vt:lpwstr>
  </property>
</Properties>
</file>